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te Nov, 24 - 2025" sheetId="1" r:id="rId4"/>
    <sheet state="visible" name="Menu Makanan" sheetId="2" r:id="rId5"/>
    <sheet state="visible" name="Team Building" sheetId="3" r:id="rId6"/>
  </sheets>
  <definedNames/>
  <calcPr/>
  <extLst>
    <ext uri="GoogleSheetsCustomDataVersion2">
      <go:sheetsCustomData xmlns:go="http://customooxmlschemas.google.com/" r:id="rId7" roundtripDataChecksum="G6+FJxUNIptppBWyemo5O6rwqWQ8DPg3BtiiJ3fBvPU="/>
    </ext>
  </extLst>
</workbook>
</file>

<file path=xl/sharedStrings.xml><?xml version="1.0" encoding="utf-8"?>
<sst xmlns="http://schemas.openxmlformats.org/spreadsheetml/2006/main" count="347" uniqueCount="222">
  <si>
    <t>Nama</t>
  </si>
  <si>
    <t>Tel</t>
  </si>
  <si>
    <t>Email</t>
  </si>
  <si>
    <t>Group</t>
  </si>
  <si>
    <t xml:space="preserve">Date </t>
  </si>
  <si>
    <t>ROOMS</t>
  </si>
  <si>
    <t>NO.</t>
  </si>
  <si>
    <t>ROOM TYPE</t>
  </si>
  <si>
    <t>RATE/UNIT/NIGHT</t>
  </si>
  <si>
    <t>NIGHT</t>
  </si>
  <si>
    <t>UNIT</t>
  </si>
  <si>
    <t>PRICE</t>
  </si>
  <si>
    <t>Pax count</t>
  </si>
  <si>
    <t>*Room Unit</t>
  </si>
  <si>
    <t>*Room Capacity</t>
  </si>
  <si>
    <t>Weekend Rate (Friday - Saturday)</t>
  </si>
  <si>
    <t>Note</t>
  </si>
  <si>
    <t>Annapurna Home</t>
  </si>
  <si>
    <t>Manaslu Home</t>
  </si>
  <si>
    <t>Nuptse Home</t>
  </si>
  <si>
    <t>Ama Dablam Home</t>
  </si>
  <si>
    <t>Cho Oyu Dome</t>
  </si>
  <si>
    <t>Lhotse Dome</t>
  </si>
  <si>
    <t>Pumori Dome</t>
  </si>
  <si>
    <t>Makalu Dome</t>
  </si>
  <si>
    <t>Top of the World Glamp</t>
  </si>
  <si>
    <t>Black Yak Dome</t>
  </si>
  <si>
    <t>Everest Glamp</t>
  </si>
  <si>
    <t>Tapak Khemah/ Campsite</t>
  </si>
  <si>
    <t>Campervan Site</t>
  </si>
  <si>
    <t>Weekday rate (Sunday - Thursday)</t>
  </si>
  <si>
    <t>Total</t>
  </si>
  <si>
    <t>MEALS</t>
  </si>
  <si>
    <t>RATE/PAX</t>
  </si>
  <si>
    <t>PAX</t>
  </si>
  <si>
    <t>Breakfast</t>
  </si>
  <si>
    <t>Included</t>
  </si>
  <si>
    <t>Lunch</t>
  </si>
  <si>
    <t>Afternoon Hi-Tea</t>
  </si>
  <si>
    <t>Dinner</t>
  </si>
  <si>
    <t>BBQ</t>
  </si>
  <si>
    <t>BBQ + Seafood</t>
  </si>
  <si>
    <t>ACTIVITY</t>
  </si>
  <si>
    <t>White Water Rafting</t>
  </si>
  <si>
    <t>White Water Rafting with lunch</t>
  </si>
  <si>
    <t>Water Abseling</t>
  </si>
  <si>
    <t>Caving Gua Tempurung</t>
  </si>
  <si>
    <t>Caving Gua Kandu</t>
  </si>
  <si>
    <t>Hiking Bukit Batu Putih</t>
  </si>
  <si>
    <t>ATV Ride - Single</t>
  </si>
  <si>
    <t>Limit 4-5 ATV per session</t>
  </si>
  <si>
    <t>ATV Ride - Double</t>
  </si>
  <si>
    <t>ATV double for 1 adult 1 child</t>
  </si>
  <si>
    <t xml:space="preserve">Teambuilding </t>
  </si>
  <si>
    <t>Refer tab Team Building</t>
  </si>
  <si>
    <t>Paintball</t>
  </si>
  <si>
    <t>Refer office</t>
  </si>
  <si>
    <t>FACILITY</t>
  </si>
  <si>
    <t>Hall - half day</t>
  </si>
  <si>
    <t>Setengah hari (6-8 jam)</t>
  </si>
  <si>
    <t>Hall - 1 day</t>
  </si>
  <si>
    <t>Satu hari (8 pagi – 12 malam)</t>
  </si>
  <si>
    <t>Hall - 2 days</t>
  </si>
  <si>
    <t>Dua hari (Cth. Jumaat petang – Ahad tengahari)</t>
  </si>
  <si>
    <t>Hall - 3 days</t>
  </si>
  <si>
    <t>3H2M (Cth. Jumaat pagi – Ahad malam)</t>
  </si>
  <si>
    <t>Transfer small - Pickup</t>
  </si>
  <si>
    <t>1 Tan Lorry - Max 18 Pax</t>
  </si>
  <si>
    <t xml:space="preserve">Transfer small - Return </t>
  </si>
  <si>
    <t>Transfer large - Pickup</t>
  </si>
  <si>
    <t>3 Tan Lorry - Max 30 Pax</t>
  </si>
  <si>
    <t>Transfer large - Return</t>
  </si>
  <si>
    <t>Sub Total</t>
  </si>
  <si>
    <t>LO fee 10%</t>
  </si>
  <si>
    <t>*Abaikan Jika bukan bayaran secara EP</t>
  </si>
  <si>
    <t>*Kos untuk seorang</t>
  </si>
  <si>
    <t>Deposit 50%</t>
  </si>
  <si>
    <t>V1.7Last Update 2.12.2024</t>
  </si>
  <si>
    <t>SENARAI MENU CATERER</t>
  </si>
  <si>
    <t>MAKAN TENGAHARI atau MALAM</t>
  </si>
  <si>
    <t>RM16.00/PAX</t>
  </si>
  <si>
    <t>Menu 1</t>
  </si>
  <si>
    <t>• Ayam masak merah</t>
  </si>
  <si>
    <t>• Kari daging+kentang</t>
  </si>
  <si>
    <t>• Sayur campur</t>
  </si>
  <si>
    <t>• Buah</t>
  </si>
  <si>
    <t>• Ulam</t>
  </si>
  <si>
    <t>• Sambal belacan</t>
  </si>
  <si>
    <t>• Nasi putih</t>
  </si>
  <si>
    <t>• Air codial</t>
  </si>
  <si>
    <t>Menu 2</t>
  </si>
  <si>
    <t>• Ayam masak kicap</t>
  </si>
  <si>
    <t>• Daging+kentang lemak cilipadi</t>
  </si>
  <si>
    <t>Menu 3</t>
  </si>
  <si>
    <t>• Ayam+ kentang masak kari</t>
  </si>
  <si>
    <t>• Ikan goreng/ sambal</t>
  </si>
  <si>
    <t>Menu 4</t>
  </si>
  <si>
    <t>• Ayam masak vanggey</t>
  </si>
  <si>
    <t>Menu 5</t>
  </si>
  <si>
    <t>• Ayam masak berlado</t>
  </si>
  <si>
    <t>• Daging +kentang lemak cili padi</t>
  </si>
  <si>
    <t>Menu 6</t>
  </si>
  <si>
    <t>• Ayam goreng berempah</t>
  </si>
  <si>
    <t>Menu 7</t>
  </si>
  <si>
    <t>• Ayam masak kurma</t>
  </si>
  <si>
    <t>• Ikan goreng /sambal</t>
  </si>
  <si>
    <t>Menu 8</t>
  </si>
  <si>
    <t>• Ayam masak lemak</t>
  </si>
  <si>
    <t>• Daging+kentang masak kicap</t>
  </si>
  <si>
    <t>Menu 9</t>
  </si>
  <si>
    <t>• (Nasi tomato/Minyak)</t>
  </si>
  <si>
    <t>• Dalca manis</t>
  </si>
  <si>
    <t>Menu 10</t>
  </si>
  <si>
    <t>• Nasi ayam</t>
  </si>
  <si>
    <t>• Ayam goreng</t>
  </si>
  <si>
    <t>• Sup ayam+kentang</t>
  </si>
  <si>
    <t>• Sayur Salat/timun/tomato</t>
  </si>
  <si>
    <t>• Sambal merah</t>
  </si>
  <si>
    <t>• Kicap</t>
  </si>
  <si>
    <t>MINUM PETANG</t>
  </si>
  <si>
    <t>RM12.00/PAX</t>
  </si>
  <si>
    <t>• Mee / Bihun / Kueytiaw Goreng</t>
  </si>
  <si>
    <t>• 2 Jenis Kuih</t>
  </si>
  <si>
    <t>• Air panas / sejuk</t>
  </si>
  <si>
    <t>BBQ – BAKAR SENDIRI (BBQ Pit &amp; kelengkapan disediakan)</t>
  </si>
  <si>
    <t>RM40.00/PAX</t>
  </si>
  <si>
    <t>• Kambing</t>
  </si>
  <si>
    <t>• Ayam</t>
  </si>
  <si>
    <t>• Sosej</t>
  </si>
  <si>
    <t>• Nasi goreng / bihun goreng</t>
  </si>
  <si>
    <t>• Nugget</t>
  </si>
  <si>
    <t>• Kentang goreng</t>
  </si>
  <si>
    <t>• Coleslaw</t>
  </si>
  <si>
    <t>• Air</t>
  </si>
  <si>
    <t>MINIMUM TEMPAHAN MAKANAN 10PAX</t>
  </si>
  <si>
    <t>OUTDOOR TEAM BUILDING + SURVIVAL SKILLS</t>
  </si>
  <si>
    <t>Inclusive of :</t>
  </si>
  <si>
    <t>– EQUIPMENT &amp; MATERIALS</t>
  </si>
  <si>
    <t>– CREW/FACILITATORS/TRAINER</t>
  </si>
  <si>
    <t>– BASIC FIRST AID</t>
  </si>
  <si>
    <t>———————————————————————</t>
  </si>
  <si>
    <t>FULL DAY PACKAGE (A) ( TEAM BUILDING GAMES )</t>
  </si>
  <si>
    <t>RM2,200 (per group) max 40pax</t>
  </si>
  <si>
    <t>– ICE BREAKING ACTIVITY</t>
  </si>
  <si>
    <t>– TELEMATCH ( CHOICE OF 5 GAMES )</t>
  </si>
  <si>
    <t>– EXPLORE RACE ( CHOICE OF 5 GAMES )</t>
  </si>
  <si>
    <t>FULL DAY PACKAGE (B)</t>
  </si>
  <si>
    <t>( TEAM BUILDING SURVIVAL SKILLS )</t>
  </si>
  <si>
    <t>RM2,000 (per group) max 40pax</t>
  </si>
  <si>
    <t>– SURVIVAL THEORY</t>
  </si>
  <si>
    <t>– SURVIVAL PRACTICAL</t>
  </si>
  <si>
    <t>*SHELTER</t>
  </si>
  <si>
    <t>*TRAP</t>
  </si>
  <si>
    <t>*FIRE STARTER</t>
  </si>
  <si>
    <t>*COOKING</t>
  </si>
  <si>
    <t>FULL DAY PACKAGE (C)</t>
  </si>
  <si>
    <t>( TEAM BUILDING GAMES + SURVIVAL SKILLS )</t>
  </si>
  <si>
    <t>RM2,100 (per group) max 40pax</t>
  </si>
  <si>
    <t>FULL DAY PACKAGE (D)</t>
  </si>
  <si>
    <t>HALF DAY PACKAGE (G)</t>
  </si>
  <si>
    <t>(TEAM BUILDING SURVIVAL)</t>
  </si>
  <si>
    <t>RM1,400 (per group) max 40pax</t>
  </si>
  <si>
    <t>– SURVIVAL SKILLS PRACTICAL</t>
  </si>
  <si>
    <t>PER ACTIVITY (H) ( SURVIVAL SKILLS )</t>
  </si>
  <si>
    <t>RM60 per pax ( min 25pax )</t>
  </si>
  <si>
    <t>PER ACTIVITY (I) ( EXPLORE RACE )</t>
  </si>
  <si>
    <t>RM60 perpax ( min 25pax )</t>
  </si>
  <si>
    <t>– MALAYSIA GOT TALENT</t>
  </si>
  <si>
    <t>– CRAZY FISHING</t>
  </si>
  <si>
    <t>– TEH TARIK</t>
  </si>
  <si>
    <t>– JENGA CHOPSTICK</t>
  </si>
  <si>
    <t>– PUZZLE ( STARTING )</t>
  </si>
  <si>
    <t>PER ACTIVITY (J) ( TELEMATCH )</t>
  </si>
  <si>
    <t>RM50 per pax ( min 25pax )</t>
  </si>
  <si>
    <t>– JENGGA CHOPSTICK</t>
  </si>
  <si>
    <t>– DADU</t>
  </si>
  <si>
    <t>– LARI DLM GUNI</t>
  </si>
  <si>
    <t>– MUMMY</t>
  </si>
  <si>
    <t>PER ACTIVITY (K) ( BASIC CAMPING )</t>
  </si>
  <si>
    <t>RM40per pax ( min 20pax )</t>
  </si>
  <si>
    <t>– BAG PACKING</t>
  </si>
  <si>
    <t>– TENT</t>
  </si>
  <si>
    <t>– FOOD</t>
  </si>
  <si>
    <t>– FIRST AID</t>
  </si>
  <si>
    <t>PER ACTIVITY (L) ( PARACORD )</t>
  </si>
  <si>
    <t>RM40 per pax ( min 20pax )</t>
  </si>
  <si>
    <t>– PARACORD SURVIVAL BRACELET</t>
  </si>
  <si>
    <t>PER ACTIVITY (M) ( RED INDIAN/APACHE NIGHT )</t>
  </si>
  <si>
    <t>RM 3,500 per group</t>
  </si>
  <si>
    <t>***other themed nights also available upon request</t>
  </si>
  <si>
    <t>TELEMATCH GAMES :</t>
  </si>
  <si>
    <t>– Lari Dalam Guni</t>
  </si>
  <si>
    <t>– Tarik Upih</t>
  </si>
  <si>
    <t>– Tarik Tali</t>
  </si>
  <si>
    <t>– Bowling Kampung</t>
  </si>
  <si>
    <t>– Jalan Monyet</t>
  </si>
  <si>
    <t>– Chopstick</t>
  </si>
  <si>
    <t>– Jengga Chopstick</t>
  </si>
  <si>
    <t>– Straw</t>
  </si>
  <si>
    <t>– Puzzle</t>
  </si>
  <si>
    <t>– Tiup Belon Sampai Pecah</t>
  </si>
  <si>
    <t>– Mummy</t>
  </si>
  <si>
    <t>– Dadu</t>
  </si>
  <si>
    <t>– Giant Slipper</t>
  </si>
  <si>
    <t>– Make Up</t>
  </si>
  <si>
    <t>– Tic – Tac – Toe</t>
  </si>
  <si>
    <t>– Flour Train</t>
  </si>
  <si>
    <t>– Perang Belon</t>
  </si>
  <si>
    <t>– Lastik</t>
  </si>
  <si>
    <t>– Lambung Belon</t>
  </si>
  <si>
    <t>– Kain Pelikat</t>
  </si>
  <si>
    <t>MINI EXPLORE RACE GAMES :</t>
  </si>
  <si>
    <t>– Menara Belon</t>
  </si>
  <si>
    <t>– Crazy Fishing</t>
  </si>
  <si>
    <t>– Survival Cooking</t>
  </si>
  <si>
    <t>– Malaysia Got Talent</t>
  </si>
  <si>
    <t>– Survival Trap</t>
  </si>
  <si>
    <t>– Teh Tarik</t>
  </si>
  <si>
    <t>– Transporter</t>
  </si>
  <si>
    <t>– # Code</t>
  </si>
  <si>
    <t>– Bottle Balance</t>
  </si>
  <si>
    <t>– Gubahan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</si>
</sst>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  <scheme val="minor"/>
    </font>
    <font>
      <b/>
      <color theme="1"/>
      <name val="Arial"/>
    </font>
    <font>
      <sz val="10.0"/>
      <color rgb="FF424242"/>
      <name val="Arial"/>
    </font>
    <font>
      <sz val="10.0"/>
      <color theme="1"/>
      <name val="Arial"/>
    </font>
    <font>
      <sz val="10.0"/>
      <color rgb="FF424242"/>
      <name val="Inherit"/>
    </font>
    <font>
      <sz val="10.0"/>
      <color rgb="FF1155CC"/>
      <name val="Inherit"/>
    </font>
    <font>
      <sz val="10.0"/>
      <color rgb="FF222222"/>
      <name val="Arial"/>
    </font>
    <font>
      <color theme="1"/>
      <name val="Arial"/>
    </font>
    <font>
      <b/>
      <i/>
      <color theme="1"/>
      <name val="Arial"/>
    </font>
    <font>
      <color theme="1"/>
      <name val="Arial"/>
      <scheme val="minor"/>
    </font>
    <font>
      <sz val="9.0"/>
      <color rgb="FF424242"/>
      <name val="Lato"/>
    </font>
    <font>
      <b/>
      <color rgb="FF000000"/>
      <name val="Arial"/>
    </font>
    <font>
      <color rgb="FF000000"/>
      <name val="Arial"/>
    </font>
    <font>
      <sz val="11.0"/>
      <color rgb="FF424242"/>
      <name val="Lato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rgb="FFF8F8F8"/>
        <bgColor rgb="FFF8F8F8"/>
      </patternFill>
    </fill>
  </fills>
  <borders count="1">
    <border/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2" numFmtId="0" xfId="0" applyFill="1" applyFont="1"/>
    <xf borderId="0" fillId="0" fontId="3" numFmtId="0" xfId="0" applyFont="1"/>
    <xf borderId="0" fillId="0" fontId="4" numFmtId="49" xfId="0" applyFont="1" applyNumberFormat="1"/>
    <xf borderId="0" fillId="0" fontId="5" numFmtId="0" xfId="0" applyFont="1"/>
    <xf borderId="0" fillId="2" fontId="6" numFmtId="0" xfId="0" applyAlignment="1" applyFont="1">
      <alignment horizontal="left"/>
    </xf>
    <xf borderId="0" fillId="0" fontId="7" numFmtId="0" xfId="0" applyFont="1"/>
    <xf borderId="0" fillId="3" fontId="7" numFmtId="0" xfId="0" applyFill="1" applyFont="1"/>
    <xf borderId="0" fillId="2" fontId="7" numFmtId="0" xfId="0" applyAlignment="1" applyFont="1">
      <alignment vertical="bottom"/>
    </xf>
    <xf borderId="0" fillId="0" fontId="8" numFmtId="0" xfId="0" applyFont="1"/>
    <xf borderId="0" fillId="0" fontId="7" numFmtId="2" xfId="0" applyFont="1" applyNumberFormat="1"/>
    <xf borderId="0" fillId="0" fontId="7" numFmtId="1" xfId="0" applyFont="1" applyNumberFormat="1"/>
    <xf borderId="0" fillId="4" fontId="7" numFmtId="0" xfId="0" applyFill="1" applyFont="1"/>
    <xf borderId="0" fillId="0" fontId="7" numFmtId="0" xfId="0" applyAlignment="1" applyFont="1">
      <alignment vertical="bottom"/>
    </xf>
    <xf borderId="0" fillId="0" fontId="7" numFmtId="2" xfId="0" applyAlignment="1" applyFont="1" applyNumberFormat="1">
      <alignment horizontal="right" vertical="bottom"/>
    </xf>
    <xf borderId="0" fillId="0" fontId="7" numFmtId="0" xfId="0" applyAlignment="1" applyFont="1">
      <alignment horizontal="right" vertical="bottom"/>
    </xf>
    <xf borderId="0" fillId="0" fontId="7" numFmtId="0" xfId="0" applyAlignment="1" applyFont="1">
      <alignment readingOrder="0"/>
    </xf>
    <xf borderId="0" fillId="0" fontId="7" numFmtId="0" xfId="0" applyAlignment="1" applyFont="1">
      <alignment horizontal="right" readingOrder="0" vertical="bottom"/>
    </xf>
    <xf borderId="0" fillId="0" fontId="9" numFmtId="0" xfId="0" applyAlignment="1" applyFont="1">
      <alignment readingOrder="0"/>
    </xf>
    <xf borderId="0" fillId="0" fontId="7" numFmtId="2" xfId="0" applyAlignment="1" applyFont="1" applyNumberFormat="1">
      <alignment horizontal="right" readingOrder="0" vertical="bottom"/>
    </xf>
    <xf borderId="0" fillId="0" fontId="1" numFmtId="2" xfId="0" applyFont="1" applyNumberFormat="1"/>
    <xf borderId="0" fillId="0" fontId="10" numFmtId="0" xfId="0" applyAlignment="1" applyFont="1">
      <alignment vertical="bottom"/>
    </xf>
    <xf borderId="0" fillId="0" fontId="7" numFmtId="4" xfId="0" applyAlignment="1" applyFont="1" applyNumberFormat="1">
      <alignment horizontal="right" vertical="bottom"/>
    </xf>
    <xf borderId="0" fillId="0" fontId="10" numFmtId="0" xfId="0" applyAlignment="1" applyFont="1">
      <alignment readingOrder="0" vertical="bottom"/>
    </xf>
    <xf borderId="0" fillId="0" fontId="7" numFmtId="4" xfId="0" applyFont="1" applyNumberFormat="1"/>
    <xf borderId="0" fillId="0" fontId="10" numFmtId="0" xfId="0" applyAlignment="1" applyFont="1">
      <alignment horizontal="left"/>
    </xf>
    <xf borderId="0" fillId="0" fontId="1" numFmtId="4" xfId="0" applyFont="1" applyNumberFormat="1"/>
    <xf borderId="0" fillId="0" fontId="11" numFmtId="0" xfId="0" applyAlignment="1" applyFont="1">
      <alignment readingOrder="0"/>
    </xf>
    <xf borderId="0" fillId="0" fontId="12" numFmtId="0" xfId="0" applyAlignment="1" applyFont="1">
      <alignment readingOrder="0"/>
    </xf>
    <xf borderId="0" fillId="2" fontId="12" numFmtId="0" xfId="0" applyAlignment="1" applyFont="1">
      <alignment horizontal="left" readingOrder="0"/>
    </xf>
    <xf borderId="0" fillId="0" fontId="7" numFmtId="0" xfId="0" applyAlignment="1" applyFont="1">
      <alignment readingOrder="0" vertical="bottom"/>
    </xf>
    <xf borderId="0" fillId="0" fontId="1" numFmtId="0" xfId="0" applyAlignment="1" applyFont="1">
      <alignment readingOrder="0" vertical="bottom"/>
    </xf>
    <xf borderId="0" fillId="5" fontId="13" numFmtId="0" xfId="0" applyAlignment="1" applyFill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31.25"/>
    <col customWidth="1" min="3" max="3" width="16.25"/>
    <col customWidth="1" min="9" max="9" width="10.38"/>
  </cols>
  <sheetData>
    <row r="1" ht="15.75" customHeight="1">
      <c r="A1" s="1" t="s">
        <v>0</v>
      </c>
      <c r="B1" s="2"/>
      <c r="C1" s="3"/>
    </row>
    <row r="2" ht="15.75" customHeight="1">
      <c r="A2" s="1" t="s">
        <v>1</v>
      </c>
      <c r="B2" s="4"/>
      <c r="C2" s="3"/>
    </row>
    <row r="3" ht="15.75" customHeight="1">
      <c r="A3" s="1" t="s">
        <v>2</v>
      </c>
      <c r="B3" s="5"/>
      <c r="C3" s="3"/>
    </row>
    <row r="4" ht="15.75" customHeight="1">
      <c r="A4" s="1" t="s">
        <v>3</v>
      </c>
      <c r="B4" s="2"/>
      <c r="C4" s="3"/>
    </row>
    <row r="5" ht="15.75" customHeight="1">
      <c r="A5" s="1" t="s">
        <v>4</v>
      </c>
      <c r="B5" s="6"/>
      <c r="C5" s="3"/>
    </row>
    <row r="6" ht="15.75" customHeight="1">
      <c r="A6" s="1"/>
    </row>
    <row r="7" ht="15.75" customHeight="1">
      <c r="A7" s="1" t="s">
        <v>5</v>
      </c>
      <c r="F7" s="7"/>
    </row>
    <row r="8" ht="15.75" customHeight="1">
      <c r="A8" s="8" t="s">
        <v>6</v>
      </c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  <c r="G8" s="8" t="s">
        <v>12</v>
      </c>
      <c r="I8" s="9" t="s">
        <v>13</v>
      </c>
      <c r="J8" s="7" t="s">
        <v>14</v>
      </c>
    </row>
    <row r="9" ht="15.75" customHeight="1">
      <c r="B9" s="10" t="s">
        <v>15</v>
      </c>
      <c r="C9" s="11"/>
      <c r="D9" s="7"/>
      <c r="E9" s="7"/>
      <c r="F9" s="12"/>
      <c r="G9" s="11"/>
      <c r="H9" s="13" t="s">
        <v>16</v>
      </c>
      <c r="I9" s="14"/>
    </row>
    <row r="10" ht="15.75" customHeight="1">
      <c r="A10" s="7">
        <v>1.0</v>
      </c>
      <c r="B10" s="7" t="s">
        <v>17</v>
      </c>
      <c r="C10" s="15">
        <v>330.0</v>
      </c>
      <c r="D10" s="7">
        <v>1.0</v>
      </c>
      <c r="E10" s="7">
        <v>0.0</v>
      </c>
      <c r="F10" s="11">
        <f t="shared" ref="F10:F22" si="1">C10*E10*D10</f>
        <v>0</v>
      </c>
      <c r="G10" s="12">
        <f t="shared" ref="G10:G11" si="2">E10*5</f>
        <v>0</v>
      </c>
      <c r="I10" s="16">
        <v>3.0</v>
      </c>
      <c r="J10" s="7">
        <v>5.0</v>
      </c>
      <c r="K10" s="11"/>
    </row>
    <row r="11" ht="15.75" customHeight="1">
      <c r="A11" s="7">
        <v>2.0</v>
      </c>
      <c r="B11" s="7" t="s">
        <v>18</v>
      </c>
      <c r="C11" s="15">
        <v>350.0</v>
      </c>
      <c r="D11" s="7">
        <v>1.0</v>
      </c>
      <c r="E11" s="7">
        <v>0.0</v>
      </c>
      <c r="F11" s="11">
        <f t="shared" si="1"/>
        <v>0</v>
      </c>
      <c r="G11" s="12">
        <f t="shared" si="2"/>
        <v>0</v>
      </c>
      <c r="I11" s="16">
        <v>2.0</v>
      </c>
      <c r="J11" s="7">
        <v>5.0</v>
      </c>
      <c r="K11" s="11"/>
    </row>
    <row r="12" ht="15.75" customHeight="1">
      <c r="A12" s="7">
        <v>3.0</v>
      </c>
      <c r="B12" s="7" t="s">
        <v>19</v>
      </c>
      <c r="C12" s="15">
        <v>300.0</v>
      </c>
      <c r="D12" s="7">
        <v>1.0</v>
      </c>
      <c r="E12" s="7">
        <v>0.0</v>
      </c>
      <c r="F12" s="11">
        <f t="shared" si="1"/>
        <v>0</v>
      </c>
      <c r="G12" s="12">
        <f>E12*4</f>
        <v>0</v>
      </c>
      <c r="I12" s="16">
        <v>6.0</v>
      </c>
      <c r="J12" s="7">
        <v>4.0</v>
      </c>
      <c r="K12" s="11"/>
    </row>
    <row r="13" ht="15.75" customHeight="1">
      <c r="A13" s="7">
        <v>4.0</v>
      </c>
      <c r="B13" s="7" t="s">
        <v>20</v>
      </c>
      <c r="C13" s="15">
        <v>240.0</v>
      </c>
      <c r="D13" s="7">
        <v>1.0</v>
      </c>
      <c r="E13" s="17">
        <v>0.0</v>
      </c>
      <c r="F13" s="11">
        <f t="shared" si="1"/>
        <v>0</v>
      </c>
      <c r="G13" s="12">
        <f>E13*2</f>
        <v>0</v>
      </c>
      <c r="I13" s="16">
        <v>6.0</v>
      </c>
      <c r="J13" s="7">
        <v>2.0</v>
      </c>
      <c r="K13" s="11"/>
    </row>
    <row r="14" ht="15.75" customHeight="1">
      <c r="A14" s="7">
        <v>5.0</v>
      </c>
      <c r="B14" s="7" t="s">
        <v>21</v>
      </c>
      <c r="C14" s="15">
        <v>250.0</v>
      </c>
      <c r="D14" s="7">
        <v>1.0</v>
      </c>
      <c r="E14" s="7">
        <v>0.0</v>
      </c>
      <c r="F14" s="11">
        <f t="shared" si="1"/>
        <v>0</v>
      </c>
      <c r="G14" s="12">
        <f t="shared" ref="G14:G17" si="3">E14*3</f>
        <v>0</v>
      </c>
      <c r="I14" s="16">
        <v>10.0</v>
      </c>
      <c r="J14" s="7">
        <v>3.0</v>
      </c>
      <c r="K14" s="11"/>
    </row>
    <row r="15" ht="15.75" customHeight="1">
      <c r="A15" s="7">
        <v>6.0</v>
      </c>
      <c r="B15" s="7" t="s">
        <v>22</v>
      </c>
      <c r="C15" s="15">
        <v>310.0</v>
      </c>
      <c r="D15" s="7">
        <v>1.0</v>
      </c>
      <c r="E15" s="17">
        <v>0.0</v>
      </c>
      <c r="F15" s="11">
        <f t="shared" si="1"/>
        <v>0</v>
      </c>
      <c r="G15" s="12">
        <f t="shared" si="3"/>
        <v>0</v>
      </c>
      <c r="I15" s="16">
        <v>7.0</v>
      </c>
      <c r="J15" s="7">
        <v>3.0</v>
      </c>
      <c r="K15" s="11"/>
    </row>
    <row r="16" ht="15.75" customHeight="1">
      <c r="A16" s="7">
        <v>7.0</v>
      </c>
      <c r="B16" s="7" t="s">
        <v>23</v>
      </c>
      <c r="C16" s="15">
        <v>270.0</v>
      </c>
      <c r="D16" s="7">
        <v>1.0</v>
      </c>
      <c r="E16" s="17">
        <v>0.0</v>
      </c>
      <c r="F16" s="11">
        <f t="shared" si="1"/>
        <v>0</v>
      </c>
      <c r="G16" s="12">
        <f t="shared" si="3"/>
        <v>0</v>
      </c>
      <c r="I16" s="16">
        <v>7.0</v>
      </c>
      <c r="J16" s="7">
        <v>3.0</v>
      </c>
      <c r="K16" s="11"/>
    </row>
    <row r="17" ht="15.75" customHeight="1">
      <c r="A17" s="7">
        <v>8.0</v>
      </c>
      <c r="B17" s="7" t="s">
        <v>24</v>
      </c>
      <c r="C17" s="15">
        <v>280.0</v>
      </c>
      <c r="D17" s="7">
        <v>1.0</v>
      </c>
      <c r="E17" s="17">
        <v>0.0</v>
      </c>
      <c r="F17" s="11">
        <f t="shared" si="1"/>
        <v>0</v>
      </c>
      <c r="G17" s="12">
        <f t="shared" si="3"/>
        <v>0</v>
      </c>
      <c r="I17" s="18">
        <v>7.0</v>
      </c>
      <c r="J17" s="7">
        <v>3.0</v>
      </c>
      <c r="K17" s="11"/>
    </row>
    <row r="18" ht="15.75" customHeight="1">
      <c r="A18" s="7">
        <v>9.0</v>
      </c>
      <c r="B18" s="7" t="s">
        <v>25</v>
      </c>
      <c r="C18" s="15">
        <v>499.0</v>
      </c>
      <c r="D18" s="7">
        <v>1.0</v>
      </c>
      <c r="E18" s="17">
        <v>0.0</v>
      </c>
      <c r="F18" s="11">
        <f t="shared" si="1"/>
        <v>0</v>
      </c>
      <c r="G18" s="12">
        <f>E18*5</f>
        <v>0</v>
      </c>
      <c r="I18" s="16">
        <v>1.0</v>
      </c>
      <c r="J18" s="7">
        <v>5.0</v>
      </c>
      <c r="K18" s="11"/>
    </row>
    <row r="19" ht="15.75" customHeight="1">
      <c r="A19" s="7">
        <v>10.0</v>
      </c>
      <c r="B19" s="7" t="s">
        <v>26</v>
      </c>
      <c r="C19" s="15">
        <v>380.0</v>
      </c>
      <c r="D19" s="7">
        <v>1.0</v>
      </c>
      <c r="E19" s="7">
        <v>0.0</v>
      </c>
      <c r="F19" s="11">
        <f t="shared" si="1"/>
        <v>0</v>
      </c>
      <c r="G19" s="12">
        <f>E19*3</f>
        <v>0</v>
      </c>
      <c r="I19" s="16">
        <v>2.0</v>
      </c>
      <c r="J19" s="7">
        <v>3.0</v>
      </c>
      <c r="K19" s="11"/>
    </row>
    <row r="20" ht="15.75" customHeight="1">
      <c r="A20" s="7">
        <v>11.0</v>
      </c>
      <c r="B20" s="7" t="s">
        <v>27</v>
      </c>
      <c r="C20" s="15">
        <v>560.0</v>
      </c>
      <c r="D20" s="7">
        <v>1.0</v>
      </c>
      <c r="E20" s="7">
        <v>0.0</v>
      </c>
      <c r="F20" s="11">
        <f t="shared" si="1"/>
        <v>0</v>
      </c>
      <c r="G20" s="12">
        <f>E20*6</f>
        <v>0</v>
      </c>
      <c r="I20" s="18">
        <v>1.0</v>
      </c>
      <c r="J20" s="19">
        <v>6.0</v>
      </c>
      <c r="K20" s="11"/>
    </row>
    <row r="21" ht="15.75" customHeight="1">
      <c r="A21" s="7">
        <v>12.0</v>
      </c>
      <c r="B21" s="7" t="s">
        <v>28</v>
      </c>
      <c r="C21" s="20">
        <v>50.0</v>
      </c>
      <c r="D21" s="7">
        <v>1.0</v>
      </c>
      <c r="E21" s="7">
        <v>0.0</v>
      </c>
      <c r="F21" s="11">
        <f t="shared" si="1"/>
        <v>0</v>
      </c>
      <c r="G21" s="11"/>
      <c r="I21" s="16">
        <v>18.0</v>
      </c>
      <c r="K21" s="11"/>
    </row>
    <row r="22" ht="15.75" customHeight="1">
      <c r="A22" s="7">
        <v>13.0</v>
      </c>
      <c r="B22" s="7" t="s">
        <v>29</v>
      </c>
      <c r="C22" s="15">
        <v>99.0</v>
      </c>
      <c r="D22" s="7">
        <v>1.0</v>
      </c>
      <c r="E22" s="7">
        <v>0.0</v>
      </c>
      <c r="F22" s="11">
        <f t="shared" si="1"/>
        <v>0</v>
      </c>
      <c r="G22" s="11"/>
      <c r="I22" s="16">
        <v>6.0</v>
      </c>
      <c r="K22" s="11"/>
    </row>
    <row r="23" ht="15.75" customHeight="1">
      <c r="B23" s="10" t="s">
        <v>30</v>
      </c>
      <c r="C23" s="11"/>
      <c r="D23" s="7"/>
      <c r="F23" s="11"/>
      <c r="G23" s="11"/>
      <c r="H23" s="13" t="s">
        <v>16</v>
      </c>
      <c r="I23" s="14"/>
    </row>
    <row r="24" ht="15.75" customHeight="1">
      <c r="A24" s="7">
        <v>1.0</v>
      </c>
      <c r="B24" s="7" t="s">
        <v>17</v>
      </c>
      <c r="C24" s="15">
        <v>300.0</v>
      </c>
      <c r="D24" s="7">
        <v>1.0</v>
      </c>
      <c r="E24" s="7">
        <v>0.0</v>
      </c>
      <c r="F24" s="11">
        <f t="shared" ref="F24:F36" si="4">C24*E24*D24</f>
        <v>0</v>
      </c>
      <c r="G24" s="12">
        <f t="shared" ref="G24:G25" si="5">E24*5</f>
        <v>0</v>
      </c>
      <c r="I24" s="16"/>
      <c r="K24" s="11"/>
      <c r="L24" s="15"/>
    </row>
    <row r="25" ht="15.75" customHeight="1">
      <c r="A25" s="7">
        <v>2.0</v>
      </c>
      <c r="B25" s="7" t="s">
        <v>18</v>
      </c>
      <c r="C25" s="15">
        <v>330.0</v>
      </c>
      <c r="D25" s="7">
        <v>1.0</v>
      </c>
      <c r="E25" s="7">
        <v>0.0</v>
      </c>
      <c r="F25" s="11">
        <f t="shared" si="4"/>
        <v>0</v>
      </c>
      <c r="G25" s="12">
        <f t="shared" si="5"/>
        <v>0</v>
      </c>
      <c r="I25" s="16"/>
      <c r="K25" s="11"/>
      <c r="L25" s="15"/>
    </row>
    <row r="26" ht="15.75" customHeight="1">
      <c r="A26" s="7">
        <v>3.0</v>
      </c>
      <c r="B26" s="7" t="s">
        <v>19</v>
      </c>
      <c r="C26" s="15">
        <v>280.0</v>
      </c>
      <c r="D26" s="7">
        <v>1.0</v>
      </c>
      <c r="E26" s="7">
        <v>0.0</v>
      </c>
      <c r="F26" s="11">
        <f t="shared" si="4"/>
        <v>0</v>
      </c>
      <c r="G26" s="12">
        <f>E26*4</f>
        <v>0</v>
      </c>
      <c r="I26" s="16"/>
      <c r="K26" s="11"/>
      <c r="L26" s="15"/>
    </row>
    <row r="27" ht="15.75" customHeight="1">
      <c r="A27" s="7">
        <v>4.0</v>
      </c>
      <c r="B27" s="7" t="s">
        <v>20</v>
      </c>
      <c r="C27" s="15">
        <v>210.0</v>
      </c>
      <c r="D27" s="7">
        <v>1.0</v>
      </c>
      <c r="E27" s="7">
        <v>0.0</v>
      </c>
      <c r="F27" s="11">
        <f t="shared" si="4"/>
        <v>0</v>
      </c>
      <c r="G27" s="12">
        <f>E27*2</f>
        <v>0</v>
      </c>
      <c r="I27" s="16"/>
      <c r="K27" s="11"/>
      <c r="L27" s="15"/>
    </row>
    <row r="28" ht="15.75" customHeight="1">
      <c r="A28" s="7">
        <v>5.0</v>
      </c>
      <c r="B28" s="7" t="s">
        <v>21</v>
      </c>
      <c r="C28" s="15">
        <v>230.0</v>
      </c>
      <c r="D28" s="7">
        <v>1.0</v>
      </c>
      <c r="E28" s="7">
        <v>0.0</v>
      </c>
      <c r="F28" s="11">
        <f t="shared" si="4"/>
        <v>0</v>
      </c>
      <c r="G28" s="12">
        <f t="shared" ref="G28:G31" si="6">E28*3</f>
        <v>0</v>
      </c>
      <c r="I28" s="16"/>
      <c r="K28" s="11"/>
      <c r="L28" s="15"/>
    </row>
    <row r="29" ht="15.75" customHeight="1">
      <c r="A29" s="7">
        <v>6.0</v>
      </c>
      <c r="B29" s="7" t="s">
        <v>22</v>
      </c>
      <c r="C29" s="15">
        <v>280.0</v>
      </c>
      <c r="D29" s="7">
        <v>1.0</v>
      </c>
      <c r="E29" s="7">
        <v>0.0</v>
      </c>
      <c r="F29" s="11">
        <f t="shared" si="4"/>
        <v>0</v>
      </c>
      <c r="G29" s="12">
        <f t="shared" si="6"/>
        <v>0</v>
      </c>
      <c r="I29" s="16"/>
      <c r="K29" s="11"/>
      <c r="L29" s="15"/>
    </row>
    <row r="30" ht="15.75" customHeight="1">
      <c r="A30" s="7">
        <v>7.0</v>
      </c>
      <c r="B30" s="7" t="s">
        <v>23</v>
      </c>
      <c r="C30" s="15">
        <v>240.0</v>
      </c>
      <c r="D30" s="7">
        <v>1.0</v>
      </c>
      <c r="E30" s="7">
        <v>0.0</v>
      </c>
      <c r="F30" s="11">
        <f t="shared" si="4"/>
        <v>0</v>
      </c>
      <c r="G30" s="12">
        <f t="shared" si="6"/>
        <v>0</v>
      </c>
      <c r="I30" s="16"/>
      <c r="K30" s="11"/>
      <c r="L30" s="15"/>
    </row>
    <row r="31" ht="15.75" customHeight="1">
      <c r="A31" s="7">
        <v>8.0</v>
      </c>
      <c r="B31" s="7" t="s">
        <v>24</v>
      </c>
      <c r="C31" s="15">
        <v>250.0</v>
      </c>
      <c r="D31" s="7">
        <v>1.0</v>
      </c>
      <c r="E31" s="7">
        <v>0.0</v>
      </c>
      <c r="F31" s="11">
        <f t="shared" si="4"/>
        <v>0</v>
      </c>
      <c r="G31" s="12">
        <f t="shared" si="6"/>
        <v>0</v>
      </c>
      <c r="I31" s="16"/>
      <c r="K31" s="11"/>
      <c r="L31" s="15"/>
    </row>
    <row r="32" ht="15.75" customHeight="1">
      <c r="A32" s="7">
        <v>9.0</v>
      </c>
      <c r="B32" s="7" t="s">
        <v>25</v>
      </c>
      <c r="C32" s="15">
        <v>430.0</v>
      </c>
      <c r="D32" s="7">
        <v>1.0</v>
      </c>
      <c r="E32" s="7">
        <v>0.0</v>
      </c>
      <c r="F32" s="11">
        <f t="shared" si="4"/>
        <v>0</v>
      </c>
      <c r="G32" s="12">
        <f>E32*5</f>
        <v>0</v>
      </c>
      <c r="I32" s="16"/>
      <c r="K32" s="11"/>
      <c r="L32" s="15"/>
    </row>
    <row r="33" ht="15.75" customHeight="1">
      <c r="A33" s="7">
        <v>10.0</v>
      </c>
      <c r="B33" s="7" t="s">
        <v>26</v>
      </c>
      <c r="C33" s="15">
        <v>350.0</v>
      </c>
      <c r="D33" s="7">
        <v>1.0</v>
      </c>
      <c r="E33" s="7">
        <v>0.0</v>
      </c>
      <c r="F33" s="11">
        <f t="shared" si="4"/>
        <v>0</v>
      </c>
      <c r="G33" s="12">
        <f>E33*3</f>
        <v>0</v>
      </c>
      <c r="I33" s="16"/>
      <c r="K33" s="11"/>
      <c r="L33" s="15"/>
    </row>
    <row r="34" ht="15.75" customHeight="1">
      <c r="A34" s="7">
        <v>11.0</v>
      </c>
      <c r="B34" s="7" t="s">
        <v>27</v>
      </c>
      <c r="C34" s="15">
        <v>500.0</v>
      </c>
      <c r="D34" s="7">
        <v>1.0</v>
      </c>
      <c r="E34" s="7">
        <v>0.0</v>
      </c>
      <c r="F34" s="11">
        <f t="shared" si="4"/>
        <v>0</v>
      </c>
      <c r="G34" s="12">
        <f>E34*6</f>
        <v>0</v>
      </c>
      <c r="I34" s="16"/>
      <c r="K34" s="11"/>
      <c r="L34" s="15"/>
    </row>
    <row r="35" ht="15.75" customHeight="1">
      <c r="A35" s="7">
        <v>12.0</v>
      </c>
      <c r="B35" s="7" t="s">
        <v>28</v>
      </c>
      <c r="C35" s="20">
        <v>50.0</v>
      </c>
      <c r="D35" s="7">
        <v>1.0</v>
      </c>
      <c r="E35" s="7">
        <v>0.0</v>
      </c>
      <c r="F35" s="11">
        <f t="shared" si="4"/>
        <v>0</v>
      </c>
      <c r="G35" s="11"/>
      <c r="I35" s="16"/>
      <c r="K35" s="11"/>
      <c r="L35" s="15"/>
    </row>
    <row r="36" ht="15.75" customHeight="1">
      <c r="A36" s="7">
        <v>13.0</v>
      </c>
      <c r="B36" s="7" t="s">
        <v>29</v>
      </c>
      <c r="C36" s="15">
        <v>99.0</v>
      </c>
      <c r="D36" s="7">
        <v>1.0</v>
      </c>
      <c r="E36" s="7">
        <v>0.0</v>
      </c>
      <c r="F36" s="11">
        <f t="shared" si="4"/>
        <v>0</v>
      </c>
      <c r="G36" s="11"/>
      <c r="I36" s="16"/>
      <c r="K36" s="11"/>
      <c r="L36" s="15"/>
    </row>
    <row r="37" ht="15.75" customHeight="1">
      <c r="D37" s="7" t="s">
        <v>31</v>
      </c>
      <c r="E37" s="7">
        <f t="shared" ref="E37:F37" si="7">SUM(E10:E36)</f>
        <v>0</v>
      </c>
      <c r="F37" s="21">
        <f t="shared" si="7"/>
        <v>0</v>
      </c>
      <c r="G37" s="12">
        <f>SUM(G10:G35)</f>
        <v>0</v>
      </c>
    </row>
    <row r="38" ht="15.75" customHeight="1">
      <c r="A38" s="1"/>
      <c r="C38" s="11"/>
      <c r="F38" s="11"/>
      <c r="G38" s="11"/>
      <c r="H38" s="7"/>
    </row>
    <row r="39" ht="15.75" customHeight="1">
      <c r="A39" s="1" t="s">
        <v>32</v>
      </c>
      <c r="C39" s="11"/>
      <c r="F39" s="11"/>
      <c r="G39" s="11"/>
      <c r="H39" s="11"/>
    </row>
    <row r="40" ht="15.75" customHeight="1">
      <c r="A40" s="8" t="s">
        <v>6</v>
      </c>
      <c r="B40" s="8" t="s">
        <v>32</v>
      </c>
      <c r="C40" s="8" t="s">
        <v>33</v>
      </c>
      <c r="D40" s="8"/>
      <c r="E40" s="8" t="s">
        <v>34</v>
      </c>
      <c r="F40" s="8" t="s">
        <v>11</v>
      </c>
      <c r="G40" s="8"/>
    </row>
    <row r="41" ht="15.75" customHeight="1">
      <c r="A41" s="7">
        <v>1.0</v>
      </c>
      <c r="B41" s="7" t="s">
        <v>35</v>
      </c>
      <c r="C41" s="11">
        <v>12.0</v>
      </c>
      <c r="D41" s="7">
        <v>1.0</v>
      </c>
      <c r="E41" s="12">
        <f>G37</f>
        <v>0</v>
      </c>
      <c r="F41" s="11" t="s">
        <v>36</v>
      </c>
      <c r="G41" s="11"/>
    </row>
    <row r="42" ht="15.75" customHeight="1">
      <c r="A42" s="7">
        <v>2.0</v>
      </c>
      <c r="B42" s="7" t="s">
        <v>37</v>
      </c>
      <c r="C42" s="11">
        <v>16.0</v>
      </c>
      <c r="D42" s="7">
        <v>1.0</v>
      </c>
      <c r="E42" s="7">
        <v>0.0</v>
      </c>
      <c r="F42" s="11">
        <f t="shared" ref="F42:F46" si="8">C42*D42*E42</f>
        <v>0</v>
      </c>
      <c r="G42" s="11"/>
    </row>
    <row r="43" ht="15.75" customHeight="1">
      <c r="A43" s="7">
        <v>3.0</v>
      </c>
      <c r="B43" s="7" t="s">
        <v>38</v>
      </c>
      <c r="C43" s="11">
        <v>12.0</v>
      </c>
      <c r="D43" s="7">
        <v>1.0</v>
      </c>
      <c r="E43" s="7">
        <v>0.0</v>
      </c>
      <c r="F43" s="11">
        <f t="shared" si="8"/>
        <v>0</v>
      </c>
      <c r="G43" s="11"/>
    </row>
    <row r="44" ht="15.75" customHeight="1">
      <c r="A44" s="7">
        <v>4.0</v>
      </c>
      <c r="B44" s="7" t="s">
        <v>39</v>
      </c>
      <c r="C44" s="11">
        <v>16.0</v>
      </c>
      <c r="D44" s="7">
        <v>1.0</v>
      </c>
      <c r="E44" s="7">
        <v>0.0</v>
      </c>
      <c r="F44" s="11">
        <f t="shared" si="8"/>
        <v>0</v>
      </c>
      <c r="G44" s="11"/>
    </row>
    <row r="45" ht="15.75" customHeight="1">
      <c r="A45" s="7">
        <v>5.0</v>
      </c>
      <c r="B45" s="7" t="s">
        <v>40</v>
      </c>
      <c r="C45" s="11">
        <v>40.0</v>
      </c>
      <c r="D45" s="7">
        <v>1.0</v>
      </c>
      <c r="E45" s="7">
        <v>0.0</v>
      </c>
      <c r="F45" s="11">
        <f t="shared" si="8"/>
        <v>0</v>
      </c>
      <c r="G45" s="7"/>
    </row>
    <row r="46" ht="15.75" customHeight="1">
      <c r="A46" s="7">
        <v>6.0</v>
      </c>
      <c r="B46" s="7" t="s">
        <v>41</v>
      </c>
      <c r="C46" s="11">
        <v>50.0</v>
      </c>
      <c r="D46" s="7">
        <v>1.0</v>
      </c>
      <c r="E46" s="7">
        <v>0.0</v>
      </c>
      <c r="F46" s="11">
        <f t="shared" si="8"/>
        <v>0</v>
      </c>
      <c r="H46" s="11"/>
    </row>
    <row r="47" ht="15.75" customHeight="1">
      <c r="C47" s="11"/>
      <c r="D47" s="7"/>
      <c r="E47" s="7" t="s">
        <v>31</v>
      </c>
      <c r="F47" s="21">
        <f>SUM(F42:F46)</f>
        <v>0</v>
      </c>
      <c r="G47" s="21"/>
    </row>
    <row r="48" ht="15.75" customHeight="1">
      <c r="A48" s="1"/>
      <c r="C48" s="11"/>
      <c r="F48" s="11"/>
      <c r="G48" s="11"/>
    </row>
    <row r="49" ht="15.75" customHeight="1">
      <c r="A49" s="1" t="s">
        <v>42</v>
      </c>
      <c r="C49" s="11"/>
      <c r="F49" s="11"/>
      <c r="G49" s="11"/>
    </row>
    <row r="50" ht="15.75" customHeight="1">
      <c r="A50" s="8" t="s">
        <v>6</v>
      </c>
      <c r="B50" s="8" t="s">
        <v>42</v>
      </c>
      <c r="C50" s="8" t="s">
        <v>33</v>
      </c>
      <c r="D50" s="8"/>
      <c r="E50" s="8" t="s">
        <v>34</v>
      </c>
      <c r="F50" s="8" t="s">
        <v>11</v>
      </c>
      <c r="G50" s="8"/>
    </row>
    <row r="51" ht="15.75" customHeight="1">
      <c r="A51" s="7">
        <v>1.0</v>
      </c>
      <c r="B51" s="7" t="s">
        <v>43</v>
      </c>
      <c r="C51" s="15">
        <v>90.0</v>
      </c>
      <c r="D51" s="7"/>
      <c r="E51" s="7">
        <v>0.0</v>
      </c>
      <c r="F51" s="11">
        <f t="shared" ref="F51:F59" si="9">C51*E51</f>
        <v>0</v>
      </c>
    </row>
    <row r="52" ht="15.75" customHeight="1">
      <c r="A52" s="7">
        <v>2.0</v>
      </c>
      <c r="B52" s="7" t="s">
        <v>44</v>
      </c>
      <c r="C52" s="15">
        <v>98.0</v>
      </c>
      <c r="D52" s="7"/>
      <c r="E52" s="7">
        <v>0.0</v>
      </c>
      <c r="F52" s="11">
        <f t="shared" si="9"/>
        <v>0</v>
      </c>
      <c r="G52" s="11"/>
    </row>
    <row r="53" ht="15.75" customHeight="1">
      <c r="A53" s="7">
        <v>3.0</v>
      </c>
      <c r="B53" s="7" t="s">
        <v>45</v>
      </c>
      <c r="C53" s="15">
        <v>100.0</v>
      </c>
      <c r="D53" s="7"/>
      <c r="E53" s="7">
        <v>0.0</v>
      </c>
      <c r="F53" s="11">
        <f t="shared" si="9"/>
        <v>0</v>
      </c>
      <c r="G53" s="11"/>
    </row>
    <row r="54" ht="15.75" customHeight="1">
      <c r="A54" s="7">
        <v>4.0</v>
      </c>
      <c r="B54" s="7" t="s">
        <v>46</v>
      </c>
      <c r="C54" s="15">
        <v>50.0</v>
      </c>
      <c r="D54" s="7"/>
      <c r="E54" s="7">
        <v>0.0</v>
      </c>
      <c r="F54" s="11">
        <f t="shared" si="9"/>
        <v>0</v>
      </c>
      <c r="G54" s="11"/>
    </row>
    <row r="55" ht="15.75" customHeight="1">
      <c r="A55" s="7">
        <v>5.0</v>
      </c>
      <c r="B55" s="7" t="s">
        <v>47</v>
      </c>
      <c r="C55" s="15">
        <v>40.0</v>
      </c>
      <c r="D55" s="7"/>
      <c r="E55" s="7">
        <v>0.0</v>
      </c>
      <c r="F55" s="11">
        <f t="shared" si="9"/>
        <v>0</v>
      </c>
      <c r="G55" s="11"/>
    </row>
    <row r="56" ht="15.75" customHeight="1">
      <c r="A56" s="7">
        <v>6.0</v>
      </c>
      <c r="B56" s="7" t="s">
        <v>48</v>
      </c>
      <c r="C56" s="15">
        <v>35.0</v>
      </c>
      <c r="D56" s="7"/>
      <c r="E56" s="7">
        <v>0.0</v>
      </c>
      <c r="F56" s="11">
        <f t="shared" si="9"/>
        <v>0</v>
      </c>
      <c r="G56" s="11"/>
    </row>
    <row r="57" ht="15.75" customHeight="1">
      <c r="A57" s="7">
        <v>7.0</v>
      </c>
      <c r="B57" s="7" t="s">
        <v>49</v>
      </c>
      <c r="C57" s="15">
        <v>110.0</v>
      </c>
      <c r="D57" s="7"/>
      <c r="E57" s="7">
        <v>0.0</v>
      </c>
      <c r="F57" s="11">
        <f t="shared" si="9"/>
        <v>0</v>
      </c>
      <c r="G57" s="11"/>
      <c r="H57" s="22" t="s">
        <v>50</v>
      </c>
    </row>
    <row r="58" ht="15.75" customHeight="1">
      <c r="A58" s="7">
        <v>8.0</v>
      </c>
      <c r="B58" s="7" t="s">
        <v>51</v>
      </c>
      <c r="C58" s="15">
        <v>140.0</v>
      </c>
      <c r="D58" s="7"/>
      <c r="E58" s="7">
        <v>0.0</v>
      </c>
      <c r="F58" s="11">
        <f t="shared" si="9"/>
        <v>0</v>
      </c>
      <c r="G58" s="11"/>
      <c r="H58" s="22" t="s">
        <v>52</v>
      </c>
    </row>
    <row r="59" ht="15.75" customHeight="1">
      <c r="A59" s="7">
        <v>9.0</v>
      </c>
      <c r="B59" s="7" t="s">
        <v>53</v>
      </c>
      <c r="C59" s="23">
        <v>2200.0</v>
      </c>
      <c r="D59" s="7"/>
      <c r="E59" s="7">
        <v>0.0</v>
      </c>
      <c r="F59" s="11">
        <f t="shared" si="9"/>
        <v>0</v>
      </c>
      <c r="G59" s="21"/>
      <c r="H59" s="22" t="s">
        <v>54</v>
      </c>
    </row>
    <row r="60" ht="15.75" customHeight="1">
      <c r="A60" s="17">
        <v>10.0</v>
      </c>
      <c r="B60" s="17" t="s">
        <v>55</v>
      </c>
      <c r="C60" s="23"/>
      <c r="D60" s="7"/>
      <c r="E60" s="7"/>
      <c r="F60" s="11"/>
      <c r="G60" s="21"/>
      <c r="H60" s="24" t="s">
        <v>56</v>
      </c>
    </row>
    <row r="61" ht="15.75" customHeight="1">
      <c r="D61" s="7"/>
      <c r="E61" s="7" t="s">
        <v>31</v>
      </c>
      <c r="F61" s="21">
        <f>SUM(F51:F59)</f>
        <v>0</v>
      </c>
      <c r="G61" s="21"/>
    </row>
    <row r="62" ht="15.75" customHeight="1"/>
    <row r="63" ht="15.75" customHeight="1">
      <c r="A63" s="1" t="s">
        <v>57</v>
      </c>
      <c r="C63" s="11"/>
      <c r="F63" s="11"/>
      <c r="G63" s="11"/>
    </row>
    <row r="64" ht="15.75" customHeight="1">
      <c r="A64" s="8" t="s">
        <v>6</v>
      </c>
      <c r="B64" s="8" t="s">
        <v>42</v>
      </c>
      <c r="C64" s="8" t="s">
        <v>33</v>
      </c>
      <c r="D64" s="8"/>
      <c r="E64" s="8" t="s">
        <v>10</v>
      </c>
      <c r="F64" s="8" t="s">
        <v>11</v>
      </c>
      <c r="G64" s="8"/>
    </row>
    <row r="65" ht="15.75" customHeight="1">
      <c r="A65" s="7">
        <v>1.0</v>
      </c>
      <c r="B65" s="7" t="s">
        <v>58</v>
      </c>
      <c r="C65" s="25">
        <v>1000.0</v>
      </c>
      <c r="D65" s="7"/>
      <c r="E65" s="7">
        <v>0.0</v>
      </c>
      <c r="F65" s="11">
        <f t="shared" ref="F65:F72" si="10">C65*E65</f>
        <v>0</v>
      </c>
      <c r="G65" s="11"/>
      <c r="H65" s="26" t="s">
        <v>59</v>
      </c>
    </row>
    <row r="66" ht="15.75" customHeight="1">
      <c r="A66" s="7">
        <v>2.0</v>
      </c>
      <c r="B66" s="7" t="s">
        <v>60</v>
      </c>
      <c r="C66" s="25">
        <v>1500.0</v>
      </c>
      <c r="E66" s="7">
        <v>0.0</v>
      </c>
      <c r="F66" s="11">
        <f t="shared" si="10"/>
        <v>0</v>
      </c>
      <c r="H66" s="26" t="s">
        <v>61</v>
      </c>
    </row>
    <row r="67" ht="15.75" customHeight="1">
      <c r="A67" s="7">
        <v>3.0</v>
      </c>
      <c r="B67" s="7" t="s">
        <v>62</v>
      </c>
      <c r="C67" s="25">
        <v>2500.0</v>
      </c>
      <c r="E67" s="7">
        <v>0.0</v>
      </c>
      <c r="F67" s="11">
        <f t="shared" si="10"/>
        <v>0</v>
      </c>
      <c r="H67" s="26" t="s">
        <v>63</v>
      </c>
    </row>
    <row r="68" ht="15.75" customHeight="1">
      <c r="A68" s="7">
        <v>4.0</v>
      </c>
      <c r="B68" s="7" t="s">
        <v>64</v>
      </c>
      <c r="C68" s="25">
        <v>3500.0</v>
      </c>
      <c r="E68" s="7">
        <v>0.0</v>
      </c>
      <c r="F68" s="11">
        <f t="shared" si="10"/>
        <v>0</v>
      </c>
      <c r="H68" s="26" t="s">
        <v>65</v>
      </c>
    </row>
    <row r="69" ht="15.75" customHeight="1">
      <c r="A69" s="16">
        <v>5.0</v>
      </c>
      <c r="B69" s="14" t="s">
        <v>66</v>
      </c>
      <c r="C69" s="23">
        <v>75.0</v>
      </c>
      <c r="D69" s="14"/>
      <c r="E69" s="16">
        <v>0.0</v>
      </c>
      <c r="F69" s="15">
        <f t="shared" si="10"/>
        <v>0</v>
      </c>
      <c r="G69" s="14"/>
      <c r="H69" s="22" t="s">
        <v>67</v>
      </c>
      <c r="I69" s="14"/>
    </row>
    <row r="70" ht="15.75" customHeight="1">
      <c r="A70" s="16">
        <v>6.0</v>
      </c>
      <c r="B70" s="14" t="s">
        <v>68</v>
      </c>
      <c r="C70" s="23">
        <v>75.0</v>
      </c>
      <c r="D70" s="14"/>
      <c r="E70" s="16">
        <v>0.0</v>
      </c>
      <c r="F70" s="15">
        <f t="shared" si="10"/>
        <v>0</v>
      </c>
      <c r="G70" s="14"/>
      <c r="H70" s="22" t="s">
        <v>67</v>
      </c>
      <c r="I70" s="14"/>
    </row>
    <row r="71" ht="15.75" customHeight="1">
      <c r="A71" s="16">
        <v>7.0</v>
      </c>
      <c r="B71" s="14" t="s">
        <v>69</v>
      </c>
      <c r="C71" s="23">
        <v>85.0</v>
      </c>
      <c r="D71" s="14"/>
      <c r="E71" s="16">
        <v>0.0</v>
      </c>
      <c r="F71" s="15">
        <f t="shared" si="10"/>
        <v>0</v>
      </c>
      <c r="G71" s="14"/>
      <c r="H71" s="22" t="s">
        <v>70</v>
      </c>
      <c r="I71" s="14"/>
    </row>
    <row r="72" ht="15.75" customHeight="1">
      <c r="A72" s="16">
        <v>8.0</v>
      </c>
      <c r="B72" s="14" t="s">
        <v>71</v>
      </c>
      <c r="C72" s="23">
        <v>85.0</v>
      </c>
      <c r="D72" s="14"/>
      <c r="E72" s="16">
        <v>0.0</v>
      </c>
      <c r="F72" s="15">
        <f t="shared" si="10"/>
        <v>0</v>
      </c>
      <c r="G72" s="14"/>
      <c r="H72" s="22" t="s">
        <v>70</v>
      </c>
      <c r="I72" s="14"/>
    </row>
    <row r="73" ht="15.75" customHeight="1">
      <c r="F73" s="21">
        <f>SUM(F65:F72)</f>
        <v>0</v>
      </c>
    </row>
    <row r="74" ht="15.75" customHeight="1"/>
    <row r="75" ht="15.75" customHeight="1"/>
    <row r="76" ht="15.75" customHeight="1">
      <c r="E76" s="1" t="s">
        <v>72</v>
      </c>
      <c r="F76" s="21">
        <f>F73+F61+F47+F37</f>
        <v>0</v>
      </c>
    </row>
    <row r="77" ht="15.75" customHeight="1">
      <c r="E77" s="1" t="s">
        <v>73</v>
      </c>
      <c r="F77" s="27">
        <f>10%*F76</f>
        <v>0</v>
      </c>
      <c r="H77" s="7" t="s">
        <v>74</v>
      </c>
    </row>
    <row r="78" ht="15.75" customHeight="1">
      <c r="E78" s="1" t="s">
        <v>31</v>
      </c>
      <c r="F78" s="27">
        <f>F77+F76</f>
        <v>0</v>
      </c>
    </row>
    <row r="79" ht="15.75" customHeight="1">
      <c r="F79" s="25">
        <f>F78/30</f>
        <v>0</v>
      </c>
      <c r="H79" s="7" t="s">
        <v>75</v>
      </c>
    </row>
    <row r="80" ht="15.75" customHeight="1">
      <c r="E80" s="7" t="s">
        <v>76</v>
      </c>
      <c r="F80" s="25">
        <f>(50/100)*F76</f>
        <v>0</v>
      </c>
    </row>
    <row r="81" ht="15.75" customHeight="1"/>
    <row r="82" ht="15.75" customHeight="1">
      <c r="B82" s="17" t="s">
        <v>77</v>
      </c>
    </row>
    <row r="83" ht="15.75" customHeight="1">
      <c r="B83" s="7"/>
    </row>
    <row r="84" ht="15.75" customHeight="1">
      <c r="B84" s="7"/>
    </row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28.0"/>
  </cols>
  <sheetData>
    <row r="1" ht="15.7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ht="15.75" customHeight="1">
      <c r="A2" s="28" t="s">
        <v>78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ht="15.75" customHeight="1">
      <c r="A3" s="28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ht="15.75" customHeight="1">
      <c r="A4" s="28" t="s">
        <v>79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ht="15.75" customHeight="1">
      <c r="A5" s="28" t="s">
        <v>80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ht="15.75" customHeight="1">
      <c r="A6" s="28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ht="15.75" customHeight="1">
      <c r="A7" s="29" t="s">
        <v>81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15.75" customHeight="1">
      <c r="A8" s="29" t="s">
        <v>82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ht="15.75" customHeight="1">
      <c r="A9" s="29" t="s">
        <v>83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ht="15.75" customHeight="1">
      <c r="A10" s="29" t="s">
        <v>84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ht="15.75" customHeight="1">
      <c r="A11" s="29" t="s">
        <v>85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15.75" customHeight="1">
      <c r="A12" s="29" t="s">
        <v>86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ht="15.75" customHeight="1">
      <c r="A13" s="29" t="s">
        <v>87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ht="15.75" customHeight="1">
      <c r="A14" s="29" t="s">
        <v>88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ht="15.75" customHeight="1">
      <c r="A15" s="29" t="s">
        <v>89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ht="15.75" customHeight="1">
      <c r="A16" s="29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ht="15.75" customHeight="1">
      <c r="A17" s="29" t="s">
        <v>90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ht="15.75" customHeight="1">
      <c r="A18" s="29" t="s">
        <v>91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ht="15.75" customHeight="1">
      <c r="A19" s="29" t="s">
        <v>92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ht="15.75" customHeight="1">
      <c r="A20" s="29" t="s">
        <v>84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ht="15.75" customHeight="1">
      <c r="A21" s="29" t="s">
        <v>85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ht="15.75" customHeight="1">
      <c r="A22" s="29" t="s">
        <v>86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ht="15.75" customHeight="1">
      <c r="A23" s="29" t="s">
        <v>87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ht="15.75" customHeight="1">
      <c r="A24" s="29" t="s">
        <v>88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ht="15.75" customHeight="1">
      <c r="A25" s="29" t="s">
        <v>89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ht="15.75" customHeight="1">
      <c r="A26" s="29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ht="15.75" customHeight="1">
      <c r="A27" s="29" t="s">
        <v>93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ht="15.75" customHeight="1">
      <c r="A28" s="29" t="s">
        <v>94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ht="15.75" customHeight="1">
      <c r="A29" s="29" t="s">
        <v>95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ht="15.75" customHeight="1">
      <c r="A30" s="29" t="s">
        <v>84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ht="15.75" customHeight="1">
      <c r="A31" s="29" t="s">
        <v>85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ht="15.75" customHeight="1">
      <c r="A32" s="29" t="s">
        <v>86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ht="15.75" customHeight="1">
      <c r="A33" s="29" t="s">
        <v>87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ht="15.75" customHeight="1">
      <c r="A34" s="29" t="s">
        <v>88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ht="15.75" customHeight="1">
      <c r="A35" s="29" t="s">
        <v>89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ht="15.75" customHeight="1">
      <c r="A36" s="29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ht="15.75" customHeight="1">
      <c r="A37" s="29" t="s">
        <v>96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ht="15.75" customHeight="1">
      <c r="A38" s="29" t="s">
        <v>97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ht="15.75" customHeight="1">
      <c r="A39" s="29" t="s">
        <v>83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ht="15.75" customHeight="1">
      <c r="A40" s="29" t="s">
        <v>84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ht="15.75" customHeight="1">
      <c r="A41" s="29" t="s">
        <v>85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ht="15.75" customHeight="1">
      <c r="A42" s="29" t="s">
        <v>86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ht="15.75" customHeight="1">
      <c r="A43" s="29" t="s">
        <v>87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ht="15.75" customHeight="1">
      <c r="A44" s="29" t="s">
        <v>88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ht="15.75" customHeight="1">
      <c r="A45" s="29" t="s">
        <v>89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ht="15.75" customHeight="1">
      <c r="A46" s="29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ht="15.75" customHeight="1">
      <c r="A47" s="29" t="s">
        <v>98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ht="15.75" customHeight="1">
      <c r="A48" s="29" t="s">
        <v>99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ht="15.75" customHeight="1">
      <c r="A49" s="29" t="s">
        <v>100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ht="15.75" customHeight="1">
      <c r="A50" s="29" t="s">
        <v>84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ht="15.75" customHeight="1">
      <c r="A51" s="29" t="s">
        <v>85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ht="15.75" customHeight="1">
      <c r="A52" s="29" t="s">
        <v>86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ht="15.75" customHeight="1">
      <c r="A53" s="29" t="s">
        <v>87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ht="15.75" customHeight="1">
      <c r="A54" s="29" t="s">
        <v>88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ht="15.75" customHeight="1">
      <c r="A55" s="29" t="s">
        <v>89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ht="15.75" customHeight="1">
      <c r="A56" s="29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ht="15.75" customHeight="1">
      <c r="A57" s="29" t="s">
        <v>101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ht="15.75" customHeight="1">
      <c r="A58" s="29" t="s">
        <v>102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ht="15.75" customHeight="1">
      <c r="A59" s="29" t="s">
        <v>83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ht="15.75" customHeight="1">
      <c r="A60" s="29" t="s">
        <v>84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ht="15.75" customHeight="1">
      <c r="A61" s="29" t="s">
        <v>85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ht="15.75" customHeight="1">
      <c r="A62" s="29" t="s">
        <v>86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ht="15.75" customHeight="1">
      <c r="A63" s="29" t="s">
        <v>87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ht="15.75" customHeight="1">
      <c r="A64" s="29" t="s">
        <v>88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ht="15.75" customHeight="1">
      <c r="A65" s="29" t="s">
        <v>89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ht="15.75" customHeight="1">
      <c r="A66" s="29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ht="15.75" customHeight="1">
      <c r="A67" s="29" t="s">
        <v>103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ht="15.75" customHeight="1">
      <c r="A68" s="30" t="s">
        <v>104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ht="15.75" customHeight="1">
      <c r="A69" s="29" t="s">
        <v>105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ht="15.75" customHeight="1">
      <c r="A70" s="29" t="s">
        <v>84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ht="15.75" customHeight="1">
      <c r="A71" s="29" t="s">
        <v>85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ht="15.75" customHeight="1">
      <c r="A72" s="29" t="s">
        <v>86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ht="15.75" customHeight="1">
      <c r="A73" s="29" t="s">
        <v>87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ht="15.75" customHeight="1">
      <c r="A74" s="29" t="s">
        <v>88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ht="15.75" customHeight="1">
      <c r="A75" s="29" t="s">
        <v>89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ht="15.75" customHeight="1">
      <c r="A76" s="29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ht="15.75" customHeight="1">
      <c r="A77" s="29" t="s">
        <v>106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ht="15.75" customHeight="1">
      <c r="A78" s="29" t="s">
        <v>107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ht="15.75" customHeight="1">
      <c r="A79" s="29" t="s">
        <v>108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ht="15.75" customHeight="1">
      <c r="A80" s="29" t="s">
        <v>84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ht="15.75" customHeight="1">
      <c r="A81" s="29" t="s">
        <v>85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ht="15.75" customHeight="1">
      <c r="A82" s="29" t="s">
        <v>86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ht="15.75" customHeight="1">
      <c r="A83" s="29" t="s">
        <v>87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ht="15.75" customHeight="1">
      <c r="A84" s="29" t="s">
        <v>88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ht="15.75" customHeight="1">
      <c r="A85" s="29" t="s">
        <v>89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ht="15.75" customHeight="1">
      <c r="A86" s="29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ht="15.75" customHeight="1">
      <c r="A87" s="29" t="s">
        <v>109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ht="15.75" customHeight="1">
      <c r="A88" s="29" t="s">
        <v>110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ht="15.75" customHeight="1">
      <c r="A89" s="29" t="s">
        <v>82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ht="15.75" customHeight="1">
      <c r="A90" s="31" t="s">
        <v>83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ht="15.75" customHeight="1">
      <c r="A91" s="31" t="s">
        <v>111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ht="15.75" customHeight="1">
      <c r="A92" s="31" t="s">
        <v>85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ht="15.75" customHeight="1">
      <c r="A93" s="31" t="s">
        <v>88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ht="15.75" customHeight="1">
      <c r="A94" s="31" t="s">
        <v>89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ht="15.75" customHeight="1">
      <c r="A95" s="31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ht="15.75" customHeight="1">
      <c r="A96" s="31" t="s">
        <v>112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ht="15.75" customHeight="1">
      <c r="A97" s="31" t="s">
        <v>113</v>
      </c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ht="15.75" customHeight="1">
      <c r="A98" s="31" t="s">
        <v>114</v>
      </c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ht="15.75" customHeight="1">
      <c r="A99" s="31" t="s">
        <v>115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ht="15.75" customHeight="1">
      <c r="A100" s="31" t="s">
        <v>116</v>
      </c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ht="15.75" customHeight="1">
      <c r="A101" s="31" t="s">
        <v>117</v>
      </c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ht="15.75" customHeight="1">
      <c r="A102" s="31" t="s">
        <v>118</v>
      </c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ht="15.75" customHeight="1">
      <c r="A103" s="31" t="s">
        <v>85</v>
      </c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ht="15.75" customHeight="1">
      <c r="A104" s="31" t="s">
        <v>89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ht="15.75" customHeight="1">
      <c r="A105" s="31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ht="15.75" customHeight="1">
      <c r="A106" s="32" t="s">
        <v>119</v>
      </c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ht="15.75" customHeight="1">
      <c r="A107" s="32" t="s">
        <v>120</v>
      </c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ht="15.75" customHeight="1">
      <c r="A108" s="31" t="s">
        <v>121</v>
      </c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ht="15.75" customHeight="1">
      <c r="A109" s="31" t="s">
        <v>122</v>
      </c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ht="15.75" customHeight="1">
      <c r="A110" s="31" t="s">
        <v>123</v>
      </c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ht="15.75" customHeight="1">
      <c r="A111" s="31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ht="15.75" customHeight="1">
      <c r="A112" s="32" t="s">
        <v>124</v>
      </c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ht="15.75" customHeight="1">
      <c r="A113" s="32" t="s">
        <v>125</v>
      </c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ht="15.75" customHeight="1">
      <c r="A114" s="31" t="s">
        <v>126</v>
      </c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ht="15.75" customHeight="1">
      <c r="A115" s="31" t="s">
        <v>127</v>
      </c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ht="15.75" customHeight="1">
      <c r="A116" s="31" t="s">
        <v>128</v>
      </c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ht="15.75" customHeight="1">
      <c r="A117" s="31" t="s">
        <v>129</v>
      </c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ht="15.75" customHeight="1">
      <c r="A118" s="31" t="s">
        <v>130</v>
      </c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ht="15.75" customHeight="1">
      <c r="A119" s="31" t="s">
        <v>131</v>
      </c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ht="15.75" customHeight="1">
      <c r="A120" s="31" t="s">
        <v>85</v>
      </c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ht="15.75" customHeight="1">
      <c r="A121" s="31" t="s">
        <v>132</v>
      </c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ht="15.75" customHeight="1">
      <c r="A122" s="31" t="s">
        <v>133</v>
      </c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ht="15.75" customHeight="1">
      <c r="A123" s="31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ht="15.75" customHeight="1">
      <c r="A124" s="31" t="s">
        <v>134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ht="15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ht="15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ht="15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ht="15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ht="15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ht="15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ht="15.7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ht="15.7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ht="15.7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ht="15.7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ht="15.7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ht="15.7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ht="15.7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ht="15.7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ht="15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ht="15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ht="15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ht="15.7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ht="15.7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ht="15.7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ht="15.7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ht="15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ht="15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ht="15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ht="15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ht="15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ht="15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ht="15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ht="15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ht="15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ht="15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ht="15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ht="15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ht="15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ht="15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ht="15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ht="15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ht="15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ht="15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ht="15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ht="15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ht="15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ht="15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ht="15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ht="15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ht="15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ht="15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ht="15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ht="15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ht="15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ht="15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ht="15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ht="15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ht="15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ht="15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ht="15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ht="15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ht="15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ht="15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ht="15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ht="15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ht="15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ht="15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ht="15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ht="15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ht="15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ht="15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ht="15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ht="15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ht="15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ht="15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ht="15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ht="15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ht="15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ht="15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ht="15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ht="15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ht="15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ht="15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ht="15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ht="15.7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ht="15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ht="15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ht="15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ht="15.7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ht="15.7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ht="15.7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ht="15.7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ht="15.7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ht="15.7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ht="15.7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ht="15.7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ht="15.7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ht="15.7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ht="15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ht="15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ht="15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ht="15.7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ht="15.7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ht="15.7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ht="15.7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ht="15.7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ht="15.7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ht="15.7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ht="15.7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ht="15.7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ht="15.7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ht="15.7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ht="15.7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ht="15.7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ht="15.7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ht="15.7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ht="15.7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ht="15.7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ht="15.7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ht="15.7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ht="15.7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ht="15.7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ht="15.7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ht="15.7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ht="15.7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ht="15.7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ht="15.7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ht="15.7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ht="15.7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ht="15.7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ht="15.7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ht="15.7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ht="15.7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ht="15.7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ht="15.7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ht="15.7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ht="15.7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ht="15.7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ht="15.7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ht="15.7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ht="15.7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ht="15.7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ht="15.7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ht="15.7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ht="15.7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ht="15.7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ht="15.7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ht="15.7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ht="15.7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ht="15.7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ht="15.7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ht="15.7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ht="15.7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ht="15.7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ht="15.7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ht="15.7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ht="15.7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ht="15.7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ht="15.7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ht="15.7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ht="15.7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ht="15.7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ht="15.7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ht="15.7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ht="15.7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ht="15.7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ht="15.7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ht="15.7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ht="15.7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ht="15.7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ht="15.7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ht="15.7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ht="15.7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sheetData>
    <row r="1" ht="15.75" customHeight="1">
      <c r="A1" s="33" t="s">
        <v>135</v>
      </c>
    </row>
    <row r="2" ht="15.75" customHeight="1">
      <c r="A2" s="33" t="s">
        <v>136</v>
      </c>
    </row>
    <row r="3" ht="15.75" customHeight="1">
      <c r="A3" s="33" t="s">
        <v>137</v>
      </c>
    </row>
    <row r="4" ht="15.75" customHeight="1">
      <c r="A4" s="33" t="s">
        <v>138</v>
      </c>
    </row>
    <row r="5" ht="15.75" customHeight="1">
      <c r="A5" s="33" t="s">
        <v>139</v>
      </c>
    </row>
    <row r="6" ht="15.75" customHeight="1">
      <c r="A6" s="33" t="s">
        <v>140</v>
      </c>
    </row>
    <row r="7" ht="15.75" customHeight="1">
      <c r="A7" s="33" t="s">
        <v>141</v>
      </c>
    </row>
    <row r="8" ht="15.75" customHeight="1">
      <c r="A8" s="33" t="s">
        <v>142</v>
      </c>
    </row>
    <row r="9" ht="15.75" customHeight="1">
      <c r="A9" s="33" t="s">
        <v>143</v>
      </c>
    </row>
    <row r="10" ht="15.75" customHeight="1">
      <c r="A10" s="33" t="s">
        <v>144</v>
      </c>
    </row>
    <row r="11" ht="15.75" customHeight="1">
      <c r="A11" s="33" t="s">
        <v>145</v>
      </c>
    </row>
    <row r="12" ht="15.75" customHeight="1">
      <c r="A12" s="33" t="s">
        <v>140</v>
      </c>
    </row>
    <row r="13" ht="15.75" customHeight="1">
      <c r="A13" s="33" t="s">
        <v>146</v>
      </c>
    </row>
    <row r="14" ht="15.75" customHeight="1">
      <c r="A14" s="33" t="s">
        <v>147</v>
      </c>
    </row>
    <row r="15" ht="15.75" customHeight="1">
      <c r="A15" s="33" t="s">
        <v>148</v>
      </c>
    </row>
    <row r="16" ht="15.75" customHeight="1">
      <c r="A16" s="33" t="s">
        <v>143</v>
      </c>
    </row>
    <row r="17" ht="15.75" customHeight="1">
      <c r="A17" s="33" t="s">
        <v>149</v>
      </c>
    </row>
    <row r="18" ht="15.75" customHeight="1">
      <c r="A18" s="33" t="s">
        <v>150</v>
      </c>
    </row>
    <row r="19" ht="15.75" customHeight="1">
      <c r="A19" s="33" t="s">
        <v>151</v>
      </c>
    </row>
    <row r="20" ht="15.75" customHeight="1">
      <c r="A20" s="33" t="s">
        <v>152</v>
      </c>
    </row>
    <row r="21" ht="15.75" customHeight="1">
      <c r="A21" s="33" t="s">
        <v>153</v>
      </c>
    </row>
    <row r="22" ht="15.75" customHeight="1">
      <c r="A22" s="33" t="s">
        <v>154</v>
      </c>
    </row>
    <row r="23" ht="15.75" customHeight="1">
      <c r="A23" s="33" t="s">
        <v>140</v>
      </c>
    </row>
    <row r="24" ht="15.75" customHeight="1">
      <c r="A24" s="33" t="s">
        <v>155</v>
      </c>
    </row>
    <row r="25" ht="15.75" customHeight="1">
      <c r="A25" s="33" t="s">
        <v>156</v>
      </c>
    </row>
    <row r="26" ht="15.75" customHeight="1">
      <c r="A26" s="33" t="s">
        <v>157</v>
      </c>
    </row>
    <row r="27" ht="15.75" customHeight="1">
      <c r="A27" s="33" t="s">
        <v>143</v>
      </c>
    </row>
    <row r="28" ht="15.75" customHeight="1">
      <c r="A28" s="33" t="s">
        <v>144</v>
      </c>
    </row>
    <row r="29" ht="15.75" customHeight="1">
      <c r="A29" s="33" t="s">
        <v>150</v>
      </c>
    </row>
    <row r="30" ht="15.75" customHeight="1">
      <c r="A30" s="33" t="s">
        <v>151</v>
      </c>
    </row>
    <row r="31" ht="15.75" customHeight="1">
      <c r="A31" s="33" t="s">
        <v>152</v>
      </c>
    </row>
    <row r="32" ht="15.75" customHeight="1">
      <c r="A32" s="33" t="s">
        <v>153</v>
      </c>
    </row>
    <row r="33" ht="15.75" customHeight="1">
      <c r="A33" s="33" t="s">
        <v>154</v>
      </c>
    </row>
    <row r="34" ht="15.75" customHeight="1">
      <c r="A34" s="33" t="s">
        <v>140</v>
      </c>
    </row>
    <row r="35" ht="15.75" customHeight="1">
      <c r="A35" s="33" t="s">
        <v>158</v>
      </c>
    </row>
    <row r="36" ht="15.75" customHeight="1">
      <c r="A36" s="33" t="s">
        <v>156</v>
      </c>
    </row>
    <row r="37" ht="15.75" customHeight="1">
      <c r="A37" s="33" t="s">
        <v>142</v>
      </c>
    </row>
    <row r="38" ht="15.75" customHeight="1">
      <c r="A38" s="33" t="s">
        <v>143</v>
      </c>
    </row>
    <row r="39" ht="15.75" customHeight="1">
      <c r="A39" s="33" t="s">
        <v>145</v>
      </c>
    </row>
    <row r="40" ht="15.75" customHeight="1">
      <c r="A40" s="33" t="s">
        <v>150</v>
      </c>
    </row>
    <row r="41" ht="15.75" customHeight="1">
      <c r="A41" s="33" t="s">
        <v>151</v>
      </c>
    </row>
    <row r="42" ht="15.75" customHeight="1">
      <c r="A42" s="33" t="s">
        <v>152</v>
      </c>
    </row>
    <row r="43" ht="15.75" customHeight="1">
      <c r="A43" s="33" t="s">
        <v>153</v>
      </c>
    </row>
    <row r="44" ht="15.75" customHeight="1">
      <c r="A44" s="33" t="s">
        <v>154</v>
      </c>
    </row>
    <row r="45" ht="15.75" customHeight="1">
      <c r="A45" s="33" t="s">
        <v>140</v>
      </c>
    </row>
    <row r="46" ht="15.75" customHeight="1">
      <c r="A46" s="33" t="s">
        <v>159</v>
      </c>
    </row>
    <row r="47" ht="15.75" customHeight="1">
      <c r="A47" s="33" t="s">
        <v>160</v>
      </c>
    </row>
    <row r="48" ht="15.75" customHeight="1">
      <c r="A48" s="33" t="s">
        <v>161</v>
      </c>
    </row>
    <row r="49" ht="15.75" customHeight="1">
      <c r="A49" s="33" t="s">
        <v>143</v>
      </c>
    </row>
    <row r="50" ht="15.75" customHeight="1">
      <c r="A50" s="33" t="s">
        <v>162</v>
      </c>
    </row>
    <row r="51" ht="15.75" customHeight="1">
      <c r="A51" s="33" t="s">
        <v>151</v>
      </c>
    </row>
    <row r="52" ht="15.75" customHeight="1">
      <c r="A52" s="33" t="s">
        <v>152</v>
      </c>
    </row>
    <row r="53" ht="15.75" customHeight="1">
      <c r="A53" s="33" t="s">
        <v>153</v>
      </c>
    </row>
    <row r="54" ht="15.75" customHeight="1">
      <c r="A54" s="33" t="s">
        <v>154</v>
      </c>
    </row>
    <row r="55" ht="15.75" customHeight="1">
      <c r="A55" s="33" t="s">
        <v>140</v>
      </c>
    </row>
    <row r="56" ht="15.75" customHeight="1">
      <c r="A56" s="33" t="s">
        <v>163</v>
      </c>
    </row>
    <row r="57" ht="15.75" customHeight="1">
      <c r="A57" s="33" t="s">
        <v>164</v>
      </c>
    </row>
    <row r="58" ht="15.75" customHeight="1">
      <c r="A58" s="33" t="s">
        <v>150</v>
      </c>
    </row>
    <row r="59" ht="15.75" customHeight="1">
      <c r="A59" s="33" t="s">
        <v>151</v>
      </c>
    </row>
    <row r="60" ht="15.75" customHeight="1">
      <c r="A60" s="33" t="s">
        <v>152</v>
      </c>
    </row>
    <row r="61" ht="15.75" customHeight="1">
      <c r="A61" s="33" t="s">
        <v>153</v>
      </c>
    </row>
    <row r="62" ht="15.75" customHeight="1">
      <c r="A62" s="33" t="s">
        <v>154</v>
      </c>
    </row>
    <row r="63" ht="15.75" customHeight="1">
      <c r="A63" s="33" t="s">
        <v>140</v>
      </c>
    </row>
    <row r="64" ht="15.75" customHeight="1">
      <c r="A64" s="33" t="s">
        <v>165</v>
      </c>
    </row>
    <row r="65" ht="15.75" customHeight="1">
      <c r="A65" s="33" t="s">
        <v>166</v>
      </c>
    </row>
    <row r="66" ht="15.75" customHeight="1">
      <c r="A66" s="33" t="s">
        <v>167</v>
      </c>
    </row>
    <row r="67" ht="15.75" customHeight="1">
      <c r="A67" s="33" t="s">
        <v>168</v>
      </c>
    </row>
    <row r="68" ht="15.75" customHeight="1">
      <c r="A68" s="33" t="s">
        <v>169</v>
      </c>
    </row>
    <row r="69" ht="15.75" customHeight="1">
      <c r="A69" s="33" t="s">
        <v>170</v>
      </c>
    </row>
    <row r="70" ht="15.75" customHeight="1">
      <c r="A70" s="33" t="s">
        <v>171</v>
      </c>
    </row>
    <row r="71" ht="15.75" customHeight="1">
      <c r="A71" s="33" t="s">
        <v>140</v>
      </c>
    </row>
    <row r="72" ht="15.75" customHeight="1">
      <c r="A72" s="33" t="s">
        <v>172</v>
      </c>
    </row>
    <row r="73" ht="15.75" customHeight="1">
      <c r="A73" s="33" t="s">
        <v>173</v>
      </c>
    </row>
    <row r="74" ht="15.75" customHeight="1">
      <c r="A74" s="33" t="s">
        <v>174</v>
      </c>
    </row>
    <row r="75" ht="15.75" customHeight="1">
      <c r="A75" s="33" t="s">
        <v>175</v>
      </c>
    </row>
    <row r="76" ht="15.75" customHeight="1">
      <c r="A76" s="33" t="s">
        <v>168</v>
      </c>
    </row>
    <row r="77" ht="15.75" customHeight="1">
      <c r="A77" s="33" t="s">
        <v>176</v>
      </c>
    </row>
    <row r="78" ht="15.75" customHeight="1">
      <c r="A78" s="33" t="s">
        <v>177</v>
      </c>
    </row>
    <row r="79" ht="15.75" customHeight="1">
      <c r="A79" s="33" t="s">
        <v>140</v>
      </c>
    </row>
    <row r="80" ht="15.75" customHeight="1">
      <c r="A80" s="33" t="s">
        <v>178</v>
      </c>
    </row>
    <row r="81" ht="15.75" customHeight="1">
      <c r="A81" s="33" t="s">
        <v>179</v>
      </c>
    </row>
    <row r="82" ht="15.75" customHeight="1">
      <c r="A82" s="33" t="s">
        <v>180</v>
      </c>
    </row>
    <row r="83" ht="15.75" customHeight="1">
      <c r="A83" s="33" t="s">
        <v>181</v>
      </c>
    </row>
    <row r="84" ht="15.75" customHeight="1">
      <c r="A84" s="33" t="s">
        <v>182</v>
      </c>
    </row>
    <row r="85" ht="15.75" customHeight="1">
      <c r="A85" s="33" t="s">
        <v>183</v>
      </c>
    </row>
    <row r="86" ht="15.75" customHeight="1">
      <c r="A86" s="33" t="s">
        <v>140</v>
      </c>
    </row>
    <row r="87" ht="15.75" customHeight="1">
      <c r="A87" s="33" t="s">
        <v>184</v>
      </c>
    </row>
    <row r="88" ht="15.75" customHeight="1">
      <c r="A88" s="33" t="s">
        <v>185</v>
      </c>
    </row>
    <row r="89" ht="15.75" customHeight="1">
      <c r="A89" s="33" t="s">
        <v>186</v>
      </c>
    </row>
    <row r="90" ht="15.75" customHeight="1">
      <c r="A90" s="33" t="s">
        <v>140</v>
      </c>
    </row>
    <row r="91" ht="15.75" customHeight="1">
      <c r="A91" s="33" t="s">
        <v>187</v>
      </c>
    </row>
    <row r="92" ht="15.75" customHeight="1">
      <c r="A92" s="33" t="s">
        <v>188</v>
      </c>
    </row>
    <row r="93" ht="15.75" customHeight="1">
      <c r="A93" s="33" t="s">
        <v>189</v>
      </c>
    </row>
    <row r="94" ht="15.75" customHeight="1">
      <c r="A94" s="33" t="str">
        <f>====================================</f>
        <v>#ERROR!</v>
      </c>
    </row>
    <row r="95" ht="15.75" customHeight="1">
      <c r="A95" s="33" t="s">
        <v>190</v>
      </c>
    </row>
    <row r="96" ht="15.75" customHeight="1">
      <c r="A96" s="33" t="s">
        <v>191</v>
      </c>
    </row>
    <row r="97" ht="15.75" customHeight="1">
      <c r="A97" s="33" t="s">
        <v>192</v>
      </c>
    </row>
    <row r="98" ht="15.75" customHeight="1">
      <c r="A98" s="33" t="s">
        <v>193</v>
      </c>
    </row>
    <row r="99" ht="15.75" customHeight="1">
      <c r="A99" s="33" t="s">
        <v>194</v>
      </c>
    </row>
    <row r="100" ht="15.75" customHeight="1">
      <c r="A100" s="33" t="s">
        <v>195</v>
      </c>
    </row>
    <row r="101" ht="15.75" customHeight="1">
      <c r="A101" s="33" t="s">
        <v>196</v>
      </c>
    </row>
    <row r="102" ht="15.75" customHeight="1">
      <c r="A102" s="33" t="s">
        <v>197</v>
      </c>
    </row>
    <row r="103" ht="15.75" customHeight="1">
      <c r="A103" s="33" t="s">
        <v>198</v>
      </c>
    </row>
    <row r="104" ht="15.75" customHeight="1">
      <c r="A104" s="33" t="s">
        <v>199</v>
      </c>
    </row>
    <row r="105" ht="15.75" customHeight="1">
      <c r="A105" s="33" t="s">
        <v>200</v>
      </c>
    </row>
    <row r="106" ht="15.75" customHeight="1">
      <c r="A106" s="33" t="s">
        <v>201</v>
      </c>
    </row>
    <row r="107" ht="15.75" customHeight="1">
      <c r="A107" s="33" t="s">
        <v>202</v>
      </c>
    </row>
    <row r="108" ht="15.75" customHeight="1">
      <c r="A108" s="33" t="s">
        <v>203</v>
      </c>
    </row>
    <row r="109" ht="15.75" customHeight="1">
      <c r="A109" s="33" t="s">
        <v>204</v>
      </c>
    </row>
    <row r="110" ht="15.75" customHeight="1">
      <c r="A110" s="33" t="s">
        <v>205</v>
      </c>
    </row>
    <row r="111" ht="15.75" customHeight="1">
      <c r="A111" s="33" t="s">
        <v>206</v>
      </c>
    </row>
    <row r="112" ht="15.75" customHeight="1">
      <c r="A112" s="33" t="s">
        <v>207</v>
      </c>
    </row>
    <row r="113" ht="15.75" customHeight="1">
      <c r="A113" s="33" t="s">
        <v>208</v>
      </c>
    </row>
    <row r="114" ht="15.75" customHeight="1">
      <c r="A114" s="33" t="s">
        <v>209</v>
      </c>
    </row>
    <row r="115" ht="15.75" customHeight="1">
      <c r="A115" s="33" t="s">
        <v>210</v>
      </c>
    </row>
    <row r="116" ht="15.75" customHeight="1">
      <c r="A116" s="33" t="s">
        <v>140</v>
      </c>
    </row>
    <row r="117" ht="15.75" customHeight="1">
      <c r="A117" s="33" t="s">
        <v>211</v>
      </c>
    </row>
    <row r="118" ht="15.75" customHeight="1">
      <c r="A118" s="33" t="s">
        <v>212</v>
      </c>
    </row>
    <row r="119" ht="15.75" customHeight="1">
      <c r="A119" s="33" t="s">
        <v>213</v>
      </c>
    </row>
    <row r="120" ht="15.75" customHeight="1">
      <c r="A120" s="33" t="s">
        <v>214</v>
      </c>
    </row>
    <row r="121" ht="15.75" customHeight="1">
      <c r="A121" s="33" t="s">
        <v>215</v>
      </c>
    </row>
    <row r="122" ht="15.75" customHeight="1">
      <c r="A122" s="33" t="s">
        <v>216</v>
      </c>
    </row>
    <row r="123" ht="15.75" customHeight="1">
      <c r="A123" s="33" t="s">
        <v>217</v>
      </c>
    </row>
    <row r="124" ht="15.75" customHeight="1">
      <c r="A124" s="33" t="s">
        <v>199</v>
      </c>
    </row>
    <row r="125" ht="15.75" customHeight="1">
      <c r="A125" s="33" t="s">
        <v>218</v>
      </c>
    </row>
    <row r="126" ht="15.75" customHeight="1">
      <c r="A126" s="33" t="s">
        <v>219</v>
      </c>
    </row>
    <row r="127" ht="15.75" customHeight="1">
      <c r="A127" s="33" t="s">
        <v>220</v>
      </c>
    </row>
    <row r="128" ht="15.75" customHeight="1">
      <c r="A128" s="33" t="s">
        <v>221</v>
      </c>
    </row>
    <row r="129" ht="15.75" customHeight="1">
      <c r="A129" s="33" t="s">
        <v>140</v>
      </c>
    </row>
    <row r="130" ht="15.75" customHeight="1">
      <c r="A130" s="14"/>
    </row>
    <row r="131" ht="15.75" customHeight="1">
      <c r="A131" s="14"/>
    </row>
    <row r="132" ht="15.75" customHeight="1">
      <c r="A132" s="14"/>
    </row>
    <row r="133" ht="15.75" customHeight="1">
      <c r="A133" s="14"/>
    </row>
    <row r="134" ht="15.75" customHeight="1">
      <c r="A134" s="14"/>
    </row>
    <row r="135" ht="15.75" customHeight="1">
      <c r="A135" s="14"/>
    </row>
    <row r="136" ht="15.75" customHeight="1">
      <c r="A136" s="14"/>
    </row>
    <row r="137" ht="15.75" customHeight="1">
      <c r="A137" s="14"/>
    </row>
    <row r="138" ht="15.75" customHeight="1">
      <c r="A138" s="14"/>
    </row>
    <row r="139" ht="15.75" customHeight="1">
      <c r="A139" s="14"/>
    </row>
    <row r="140" ht="15.75" customHeight="1">
      <c r="A140" s="14"/>
    </row>
    <row r="141" ht="15.75" customHeight="1">
      <c r="A141" s="14"/>
    </row>
    <row r="142" ht="15.75" customHeight="1">
      <c r="A142" s="14"/>
    </row>
    <row r="143" ht="15.75" customHeight="1">
      <c r="A143" s="14"/>
    </row>
    <row r="144" ht="15.75" customHeight="1">
      <c r="A144" s="14"/>
    </row>
    <row r="145" ht="15.75" customHeight="1">
      <c r="A145" s="14"/>
    </row>
    <row r="146" ht="15.75" customHeight="1">
      <c r="A146" s="14"/>
    </row>
    <row r="147" ht="15.75" customHeight="1">
      <c r="A147" s="14"/>
    </row>
    <row r="148" ht="15.75" customHeight="1">
      <c r="A148" s="14"/>
    </row>
    <row r="149" ht="15.75" customHeight="1">
      <c r="A149" s="14"/>
    </row>
    <row r="150" ht="15.75" customHeight="1">
      <c r="A150" s="14"/>
    </row>
    <row r="151" ht="15.75" customHeight="1">
      <c r="A151" s="14"/>
    </row>
    <row r="152" ht="15.75" customHeight="1">
      <c r="A152" s="14"/>
    </row>
    <row r="153" ht="15.75" customHeight="1">
      <c r="A153" s="14"/>
    </row>
    <row r="154" ht="15.75" customHeight="1">
      <c r="A154" s="14"/>
    </row>
    <row r="155" ht="15.75" customHeight="1">
      <c r="A155" s="14"/>
    </row>
    <row r="156" ht="15.75" customHeight="1">
      <c r="A156" s="14"/>
    </row>
    <row r="157" ht="15.75" customHeight="1">
      <c r="A157" s="14"/>
    </row>
    <row r="158" ht="15.75" customHeight="1">
      <c r="A158" s="14"/>
    </row>
    <row r="159" ht="15.75" customHeight="1">
      <c r="A159" s="14"/>
    </row>
    <row r="160" ht="15.75" customHeight="1">
      <c r="A160" s="14"/>
    </row>
    <row r="161" ht="15.75" customHeight="1">
      <c r="A161" s="14"/>
    </row>
    <row r="162" ht="15.75" customHeight="1">
      <c r="A162" s="14"/>
    </row>
    <row r="163" ht="15.75" customHeight="1">
      <c r="A163" s="14"/>
    </row>
    <row r="164" ht="15.75" customHeight="1">
      <c r="A164" s="14"/>
    </row>
    <row r="165" ht="15.75" customHeight="1">
      <c r="A165" s="14"/>
    </row>
    <row r="166" ht="15.75" customHeight="1">
      <c r="A166" s="14"/>
    </row>
    <row r="167" ht="15.75" customHeight="1">
      <c r="A167" s="14"/>
    </row>
    <row r="168" ht="15.75" customHeight="1">
      <c r="A168" s="14"/>
    </row>
    <row r="169" ht="15.75" customHeight="1">
      <c r="A169" s="14"/>
    </row>
    <row r="170" ht="15.75" customHeight="1">
      <c r="A170" s="14"/>
    </row>
    <row r="171" ht="15.75" customHeight="1">
      <c r="A171" s="14"/>
    </row>
    <row r="172" ht="15.75" customHeight="1">
      <c r="A172" s="14"/>
    </row>
    <row r="173" ht="15.75" customHeight="1">
      <c r="A173" s="14"/>
    </row>
    <row r="174" ht="15.75" customHeight="1">
      <c r="A174" s="14"/>
    </row>
    <row r="175" ht="15.75" customHeight="1">
      <c r="A175" s="14"/>
    </row>
    <row r="176" ht="15.75" customHeight="1">
      <c r="A176" s="14"/>
    </row>
    <row r="177" ht="15.75" customHeight="1">
      <c r="A177" s="14"/>
    </row>
    <row r="178" ht="15.75" customHeight="1">
      <c r="A178" s="14"/>
    </row>
    <row r="179" ht="15.75" customHeight="1">
      <c r="A179" s="14"/>
    </row>
    <row r="180" ht="15.75" customHeight="1">
      <c r="A180" s="14"/>
    </row>
    <row r="181" ht="15.75" customHeight="1">
      <c r="A181" s="14"/>
    </row>
    <row r="182" ht="15.75" customHeight="1">
      <c r="A182" s="14"/>
    </row>
    <row r="183" ht="15.75" customHeight="1">
      <c r="A183" s="14"/>
    </row>
    <row r="184" ht="15.75" customHeight="1">
      <c r="A184" s="14"/>
    </row>
    <row r="185" ht="15.75" customHeight="1">
      <c r="A185" s="14"/>
    </row>
    <row r="186" ht="15.75" customHeight="1">
      <c r="A186" s="14"/>
    </row>
    <row r="187" ht="15.75" customHeight="1">
      <c r="A187" s="14"/>
    </row>
    <row r="188" ht="15.75" customHeight="1">
      <c r="A188" s="14"/>
    </row>
    <row r="189" ht="15.75" customHeight="1">
      <c r="A189" s="14"/>
    </row>
    <row r="190" ht="15.75" customHeight="1">
      <c r="A190" s="14"/>
    </row>
    <row r="191" ht="15.75" customHeight="1">
      <c r="A191" s="14"/>
    </row>
    <row r="192" ht="15.75" customHeight="1">
      <c r="A192" s="14"/>
    </row>
    <row r="193" ht="15.75" customHeight="1">
      <c r="A193" s="14"/>
    </row>
    <row r="194" ht="15.75" customHeight="1">
      <c r="A194" s="14"/>
    </row>
    <row r="195" ht="15.75" customHeight="1">
      <c r="A195" s="14"/>
    </row>
    <row r="196" ht="15.75" customHeight="1">
      <c r="A196" s="14"/>
    </row>
    <row r="197" ht="15.75" customHeight="1">
      <c r="A197" s="14"/>
    </row>
    <row r="198" ht="15.75" customHeight="1">
      <c r="A198" s="14"/>
    </row>
    <row r="199" ht="15.75" customHeight="1">
      <c r="A199" s="14"/>
    </row>
    <row r="200" ht="15.75" customHeight="1">
      <c r="A200" s="14"/>
    </row>
    <row r="201" ht="15.75" customHeight="1">
      <c r="A201" s="14"/>
    </row>
    <row r="202" ht="15.75" customHeight="1">
      <c r="A202" s="14"/>
    </row>
    <row r="203" ht="15.75" customHeight="1">
      <c r="A203" s="14"/>
    </row>
    <row r="204" ht="15.75" customHeight="1">
      <c r="A204" s="14"/>
    </row>
    <row r="205" ht="15.75" customHeight="1">
      <c r="A205" s="14"/>
    </row>
    <row r="206" ht="15.75" customHeight="1">
      <c r="A206" s="14"/>
    </row>
    <row r="207" ht="15.75" customHeight="1">
      <c r="A207" s="14"/>
    </row>
    <row r="208" ht="15.75" customHeight="1">
      <c r="A208" s="14"/>
    </row>
    <row r="209" ht="15.75" customHeight="1">
      <c r="A209" s="14"/>
    </row>
    <row r="210" ht="15.75" customHeight="1">
      <c r="A210" s="14"/>
    </row>
    <row r="211" ht="15.75" customHeight="1">
      <c r="A211" s="14"/>
    </row>
    <row r="212" ht="15.75" customHeight="1">
      <c r="A212" s="14"/>
    </row>
    <row r="213" ht="15.75" customHeight="1">
      <c r="A213" s="14"/>
    </row>
    <row r="214" ht="15.75" customHeight="1">
      <c r="A214" s="14"/>
    </row>
    <row r="215" ht="15.75" customHeight="1">
      <c r="A215" s="14"/>
    </row>
    <row r="216" ht="15.75" customHeight="1">
      <c r="A216" s="14"/>
    </row>
    <row r="217" ht="15.75" customHeight="1">
      <c r="A217" s="14"/>
    </row>
    <row r="218" ht="15.75" customHeight="1">
      <c r="A218" s="14"/>
    </row>
    <row r="219" ht="15.75" customHeight="1">
      <c r="A219" s="14"/>
    </row>
    <row r="220" ht="15.75" customHeight="1">
      <c r="A220" s="14"/>
    </row>
    <row r="221" ht="15.75" customHeight="1">
      <c r="A221" s="14"/>
    </row>
    <row r="222" ht="15.75" customHeight="1">
      <c r="A222" s="14"/>
    </row>
    <row r="223" ht="15.75" customHeight="1">
      <c r="A223" s="14"/>
    </row>
    <row r="224" ht="15.75" customHeight="1">
      <c r="A224" s="14"/>
    </row>
    <row r="225" ht="15.75" customHeight="1">
      <c r="A225" s="14"/>
    </row>
    <row r="226" ht="15.75" customHeight="1">
      <c r="A226" s="14"/>
    </row>
    <row r="227" ht="15.75" customHeight="1">
      <c r="A227" s="14"/>
    </row>
    <row r="228" ht="15.75" customHeight="1">
      <c r="A228" s="14"/>
    </row>
    <row r="229" ht="15.75" customHeight="1">
      <c r="A229" s="14"/>
    </row>
    <row r="230" ht="15.75" customHeight="1">
      <c r="A230" s="14"/>
    </row>
    <row r="231" ht="15.75" customHeight="1">
      <c r="A231" s="14"/>
    </row>
    <row r="232" ht="15.75" customHeight="1">
      <c r="A232" s="14"/>
    </row>
    <row r="233" ht="15.75" customHeight="1">
      <c r="A233" s="14"/>
    </row>
    <row r="234" ht="15.75" customHeight="1">
      <c r="A234" s="14"/>
    </row>
    <row r="235" ht="15.75" customHeight="1">
      <c r="A235" s="14"/>
    </row>
    <row r="236" ht="15.75" customHeight="1">
      <c r="A236" s="14"/>
    </row>
    <row r="237" ht="15.75" customHeight="1">
      <c r="A237" s="14"/>
    </row>
    <row r="238" ht="15.75" customHeight="1">
      <c r="A238" s="14"/>
    </row>
    <row r="239" ht="15.75" customHeight="1">
      <c r="A239" s="14"/>
    </row>
    <row r="240" ht="15.75" customHeight="1">
      <c r="A240" s="14"/>
    </row>
    <row r="241" ht="15.75" customHeight="1">
      <c r="A241" s="14"/>
    </row>
    <row r="242" ht="15.75" customHeight="1">
      <c r="A242" s="14"/>
    </row>
    <row r="243" ht="15.75" customHeight="1">
      <c r="A243" s="14"/>
    </row>
    <row r="244" ht="15.75" customHeight="1">
      <c r="A244" s="14"/>
    </row>
    <row r="245" ht="15.75" customHeight="1">
      <c r="A245" s="14"/>
    </row>
    <row r="246" ht="15.75" customHeight="1">
      <c r="A246" s="14"/>
    </row>
    <row r="247" ht="15.75" customHeight="1">
      <c r="A247" s="14"/>
    </row>
    <row r="248" ht="15.75" customHeight="1">
      <c r="A248" s="14"/>
    </row>
    <row r="249" ht="15.75" customHeight="1">
      <c r="A249" s="14"/>
    </row>
    <row r="250" ht="15.75" customHeight="1">
      <c r="A250" s="14"/>
    </row>
    <row r="251" ht="15.75" customHeight="1">
      <c r="A251" s="14"/>
    </row>
    <row r="252" ht="15.75" customHeight="1">
      <c r="A252" s="14"/>
    </row>
    <row r="253" ht="15.75" customHeight="1">
      <c r="A253" s="14"/>
    </row>
    <row r="254" ht="15.75" customHeight="1">
      <c r="A254" s="14"/>
    </row>
    <row r="255" ht="15.75" customHeight="1">
      <c r="A255" s="14"/>
    </row>
    <row r="256" ht="15.75" customHeight="1">
      <c r="A256" s="14"/>
    </row>
    <row r="257" ht="15.75" customHeight="1">
      <c r="A257" s="14"/>
    </row>
    <row r="258" ht="15.75" customHeight="1">
      <c r="A258" s="14"/>
    </row>
    <row r="259" ht="15.75" customHeight="1">
      <c r="A259" s="14"/>
    </row>
    <row r="260" ht="15.75" customHeight="1">
      <c r="A260" s="14"/>
    </row>
    <row r="261" ht="15.75" customHeight="1">
      <c r="A261" s="14"/>
    </row>
    <row r="262" ht="15.75" customHeight="1">
      <c r="A262" s="14"/>
    </row>
    <row r="263" ht="15.75" customHeight="1">
      <c r="A263" s="14"/>
    </row>
    <row r="264" ht="15.75" customHeight="1">
      <c r="A264" s="14"/>
    </row>
    <row r="265" ht="15.75" customHeight="1">
      <c r="A265" s="14"/>
    </row>
    <row r="266" ht="15.75" customHeight="1">
      <c r="A266" s="14"/>
    </row>
    <row r="267" ht="15.75" customHeight="1">
      <c r="A267" s="14"/>
    </row>
    <row r="268" ht="15.75" customHeight="1">
      <c r="A268" s="14"/>
    </row>
    <row r="269" ht="15.75" customHeight="1">
      <c r="A269" s="14"/>
    </row>
    <row r="270" ht="15.75" customHeight="1">
      <c r="A270" s="14"/>
    </row>
    <row r="271" ht="15.75" customHeight="1">
      <c r="A271" s="14"/>
    </row>
    <row r="272" ht="15.75" customHeight="1">
      <c r="A272" s="14"/>
    </row>
    <row r="273" ht="15.75" customHeight="1">
      <c r="A273" s="14"/>
    </row>
    <row r="274" ht="15.75" customHeight="1">
      <c r="A274" s="14"/>
    </row>
    <row r="275" ht="15.75" customHeight="1">
      <c r="A275" s="14"/>
    </row>
    <row r="276" ht="15.75" customHeight="1">
      <c r="A276" s="14"/>
    </row>
    <row r="277" ht="15.75" customHeight="1">
      <c r="A277" s="14"/>
    </row>
    <row r="278" ht="15.75" customHeight="1">
      <c r="A278" s="14"/>
    </row>
    <row r="279" ht="15.75" customHeight="1">
      <c r="A279" s="14"/>
    </row>
    <row r="280" ht="15.75" customHeight="1">
      <c r="A280" s="14"/>
    </row>
    <row r="281" ht="15.75" customHeight="1">
      <c r="A281" s="14"/>
    </row>
    <row r="282" ht="15.75" customHeight="1">
      <c r="A282" s="14"/>
    </row>
    <row r="283" ht="15.75" customHeight="1">
      <c r="A283" s="14"/>
    </row>
    <row r="284" ht="15.75" customHeight="1">
      <c r="A284" s="14"/>
    </row>
    <row r="285" ht="15.75" customHeight="1">
      <c r="A285" s="14"/>
    </row>
    <row r="286" ht="15.75" customHeight="1">
      <c r="A286" s="14"/>
    </row>
    <row r="287" ht="15.75" customHeight="1">
      <c r="A287" s="14"/>
    </row>
    <row r="288" ht="15.75" customHeight="1">
      <c r="A288" s="14"/>
    </row>
    <row r="289" ht="15.75" customHeight="1">
      <c r="A289" s="14"/>
    </row>
    <row r="290" ht="15.75" customHeight="1">
      <c r="A290" s="14"/>
    </row>
    <row r="291" ht="15.75" customHeight="1">
      <c r="A291" s="14"/>
    </row>
    <row r="292" ht="15.75" customHeight="1">
      <c r="A292" s="14"/>
    </row>
    <row r="293" ht="15.75" customHeight="1">
      <c r="A293" s="14"/>
    </row>
    <row r="294" ht="15.75" customHeight="1">
      <c r="A294" s="14"/>
    </row>
    <row r="295" ht="15.75" customHeight="1">
      <c r="A295" s="14"/>
    </row>
    <row r="296" ht="15.75" customHeight="1">
      <c r="A296" s="14"/>
    </row>
    <row r="297" ht="15.75" customHeight="1">
      <c r="A297" s="14"/>
    </row>
    <row r="298" ht="15.75" customHeight="1">
      <c r="A298" s="14"/>
    </row>
    <row r="299" ht="15.75" customHeight="1">
      <c r="A299" s="14"/>
    </row>
    <row r="300" ht="15.75" customHeight="1">
      <c r="A300" s="14"/>
    </row>
    <row r="301" ht="15.75" customHeight="1">
      <c r="A301" s="14"/>
    </row>
    <row r="302" ht="15.75" customHeight="1">
      <c r="A302" s="14"/>
    </row>
    <row r="303" ht="15.75" customHeight="1">
      <c r="A303" s="14"/>
    </row>
    <row r="304" ht="15.75" customHeight="1">
      <c r="A304" s="14"/>
    </row>
    <row r="305" ht="15.75" customHeight="1">
      <c r="A305" s="14"/>
    </row>
    <row r="306" ht="15.75" customHeight="1">
      <c r="A306" s="14"/>
    </row>
    <row r="307" ht="15.75" customHeight="1">
      <c r="A307" s="14"/>
    </row>
    <row r="308" ht="15.75" customHeight="1">
      <c r="A308" s="14"/>
    </row>
    <row r="309" ht="15.75" customHeight="1">
      <c r="A309" s="14"/>
    </row>
    <row r="310" ht="15.75" customHeight="1">
      <c r="A310" s="14"/>
    </row>
    <row r="311" ht="15.75" customHeight="1">
      <c r="A311" s="14"/>
    </row>
    <row r="312" ht="15.75" customHeight="1">
      <c r="A312" s="14"/>
    </row>
    <row r="313" ht="15.75" customHeight="1">
      <c r="A313" s="14"/>
    </row>
    <row r="314" ht="15.75" customHeight="1">
      <c r="A314" s="14"/>
    </row>
    <row r="315" ht="15.75" customHeight="1">
      <c r="A315" s="14"/>
    </row>
    <row r="316" ht="15.75" customHeight="1">
      <c r="A316" s="14"/>
    </row>
    <row r="317" ht="15.75" customHeight="1">
      <c r="A317" s="14"/>
    </row>
    <row r="318" ht="15.75" customHeight="1">
      <c r="A318" s="14"/>
    </row>
    <row r="319" ht="15.75" customHeight="1">
      <c r="A319" s="14"/>
    </row>
    <row r="320" ht="15.75" customHeight="1">
      <c r="A320" s="14"/>
    </row>
    <row r="321" ht="15.75" customHeight="1">
      <c r="A321" s="14"/>
    </row>
    <row r="322" ht="15.75" customHeight="1">
      <c r="A322" s="14"/>
    </row>
    <row r="323" ht="15.75" customHeight="1">
      <c r="A323" s="14"/>
    </row>
    <row r="324" ht="15.75" customHeight="1">
      <c r="A324" s="14"/>
    </row>
    <row r="325" ht="15.75" customHeight="1">
      <c r="A325" s="14"/>
    </row>
    <row r="326" ht="15.75" customHeight="1">
      <c r="A326" s="14"/>
    </row>
    <row r="327" ht="15.75" customHeight="1">
      <c r="A327" s="14"/>
    </row>
    <row r="328" ht="15.75" customHeight="1">
      <c r="A328" s="14"/>
    </row>
    <row r="329" ht="15.75" customHeight="1">
      <c r="A329" s="14"/>
    </row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