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te 2026" sheetId="1" r:id="rId4"/>
    <sheet state="visible" name="Menu Makanan" sheetId="2" r:id="rId5"/>
    <sheet state="visible" name="Team Building" sheetId="3" r:id="rId6"/>
    <sheet state="visible" name="Set Karaoke" sheetId="4" r:id="rId7"/>
  </sheets>
  <definedNames/>
  <calcPr/>
  <extLst>
    <ext uri="GoogleSheetsCustomDataVersion2">
      <go:sheetsCustomData xmlns:go="http://customooxmlschemas.google.com/" r:id="rId8" roundtripDataChecksum="8etLcTnwdJORvaUb5jB6mJbwAt9IM6HMGxOls6TCz7o="/>
    </ext>
  </extLst>
</workbook>
</file>

<file path=xl/sharedStrings.xml><?xml version="1.0" encoding="utf-8"?>
<sst xmlns="http://schemas.openxmlformats.org/spreadsheetml/2006/main" count="180" uniqueCount="139">
  <si>
    <t>Nama</t>
  </si>
  <si>
    <t>Tel</t>
  </si>
  <si>
    <t>Email</t>
  </si>
  <si>
    <t>Group</t>
  </si>
  <si>
    <t xml:space="preserve">Date </t>
  </si>
  <si>
    <t>ROOMS</t>
  </si>
  <si>
    <t>NO.</t>
  </si>
  <si>
    <t>ROOM TYPE</t>
  </si>
  <si>
    <t>RATE/UNIT/NIGHT</t>
  </si>
  <si>
    <t>Ramadhan 25%</t>
  </si>
  <si>
    <t>NIGHT</t>
  </si>
  <si>
    <t>UNIT</t>
  </si>
  <si>
    <t>PRICE</t>
  </si>
  <si>
    <t>Pax count</t>
  </si>
  <si>
    <t>*Room Unit</t>
  </si>
  <si>
    <t>*Room Capacity</t>
  </si>
  <si>
    <t>Weekend Rate (Friday - Saturday)</t>
  </si>
  <si>
    <t>Note</t>
  </si>
  <si>
    <t>Annapurna Home</t>
  </si>
  <si>
    <t>Manaslu Home</t>
  </si>
  <si>
    <t>Nuptse Home</t>
  </si>
  <si>
    <t>Ama Dablam Home</t>
  </si>
  <si>
    <t>Gokyo Home</t>
  </si>
  <si>
    <t>K2 Home</t>
  </si>
  <si>
    <t>Cho Oyu Dome</t>
  </si>
  <si>
    <t>Lhotse Dome</t>
  </si>
  <si>
    <t>Pumori Dome</t>
  </si>
  <si>
    <t>Makalu Dome</t>
  </si>
  <si>
    <t>Top of the World Glamp</t>
  </si>
  <si>
    <t>Black Yak Dome</t>
  </si>
  <si>
    <t>Everest Glamp</t>
  </si>
  <si>
    <t>Tapak Khemah/ Campsite</t>
  </si>
  <si>
    <t>Weekday rate (Sunday - Thursday)</t>
  </si>
  <si>
    <t>Total</t>
  </si>
  <si>
    <t>MEALS</t>
  </si>
  <si>
    <t>RATE/PAX/PAKEJ</t>
  </si>
  <si>
    <t>QTY</t>
  </si>
  <si>
    <t>PAX</t>
  </si>
  <si>
    <t>Breakfast</t>
  </si>
  <si>
    <t>Included</t>
  </si>
  <si>
    <t>Rujuk tab Menu makanan</t>
  </si>
  <si>
    <t>Lunch</t>
  </si>
  <si>
    <t>Afternoon Hi-Tea</t>
  </si>
  <si>
    <t>Dinner</t>
  </si>
  <si>
    <t>BBQ</t>
  </si>
  <si>
    <t>Kambing Golek Pakej A</t>
  </si>
  <si>
    <t>Kambing Golek Pakej B</t>
  </si>
  <si>
    <t>ACTIVITY</t>
  </si>
  <si>
    <t>RATE/PAX</t>
  </si>
  <si>
    <t>White Water Rafting</t>
  </si>
  <si>
    <t>White Water Rafting with lunch</t>
  </si>
  <si>
    <t>Water Abseling</t>
  </si>
  <si>
    <t>Caving Gua Tempurung</t>
  </si>
  <si>
    <t>RIver Tubing</t>
  </si>
  <si>
    <t>Hiking Bukit Batu Putih</t>
  </si>
  <si>
    <t>ATV Ride - 650cc - Escape Trail</t>
  </si>
  <si>
    <t>2 adult + 1 child</t>
  </si>
  <si>
    <t>ATV Ride - 650cc - Fun Trail</t>
  </si>
  <si>
    <t>ATV Ride - 300cc - Fun Trail</t>
  </si>
  <si>
    <t>1 adult + 1 child</t>
  </si>
  <si>
    <t xml:space="preserve">Teambuilding </t>
  </si>
  <si>
    <t>Refer tab Team Building</t>
  </si>
  <si>
    <t>Paintball</t>
  </si>
  <si>
    <t>FACILITY</t>
  </si>
  <si>
    <t>Dome Hall - half day</t>
  </si>
  <si>
    <t>Setengah hari (6-8 jam)</t>
  </si>
  <si>
    <t>Dome Hall - 1 day</t>
  </si>
  <si>
    <t>Satu hari (8 pagi – 12 malam)</t>
  </si>
  <si>
    <t>Dome Hall - 2 days</t>
  </si>
  <si>
    <t>Dua hari (Cth. Jumaat petang – Ahad tengahari)</t>
  </si>
  <si>
    <t>Dome Hall - 3 days</t>
  </si>
  <si>
    <t>3H2M (Cth. Jumaat pagi – Ahad malam)</t>
  </si>
  <si>
    <t>Dewan Terbuka Himalaya 8am-5pm /day</t>
  </si>
  <si>
    <t>Dewan Terbuka Himalaya 12pm-12am /day</t>
  </si>
  <si>
    <t>Dewan Terbuka Himalaya 3pm-12am /day</t>
  </si>
  <si>
    <t>Dewan Terbuka Himalaya 7pm-12am /day</t>
  </si>
  <si>
    <t>Transfer - Pickup /trip</t>
  </si>
  <si>
    <t>Transfer - Return /trip</t>
  </si>
  <si>
    <t>Set Karaoke 1</t>
  </si>
  <si>
    <t>Set Karaoke 2</t>
  </si>
  <si>
    <t>Rujuk tab Set Karaoke</t>
  </si>
  <si>
    <t>Deposit 50%</t>
  </si>
  <si>
    <t>V2.2 Update 23.12.2025</t>
  </si>
  <si>
    <t>ATV package</t>
  </si>
  <si>
    <t>Team Building</t>
  </si>
  <si>
    <t>V2.3 Update 1.2.2026</t>
  </si>
  <si>
    <t>Set Karaoke</t>
  </si>
  <si>
    <t>V2.4 Update 14.3.2026</t>
  </si>
  <si>
    <t>ATV price</t>
  </si>
  <si>
    <t>SENARAI MENU CATERER</t>
  </si>
  <si>
    <t xml:space="preserve">CLICK HERE </t>
  </si>
  <si>
    <t>https://himalayacamp.com/wp-content/uploads/2025/04/Pakej-Menu-Katering-Himalaya-Cafe-1.pdf</t>
  </si>
  <si>
    <t>Pakej Kambing Golek</t>
  </si>
  <si>
    <t>Pakej A (RM1,449)</t>
  </si>
  <si>
    <t>Kambing frozen 14-15kg</t>
  </si>
  <si>
    <t>Black pepper sauce</t>
  </si>
  <si>
    <t>Mint sauce</t>
  </si>
  <si>
    <t>Garlic bread</t>
  </si>
  <si>
    <t>Coleslaw</t>
  </si>
  <si>
    <t>Mashed potato</t>
  </si>
  <si>
    <t>Pakej B (RM1,649)</t>
  </si>
  <si>
    <t>Kambing frozen 16-17kg</t>
  </si>
  <si>
    <t>OUTDOOR TEAM BUILDING + SURVIVAL SKILLS</t>
  </si>
  <si>
    <t>ONE DAY PACAKGE</t>
  </si>
  <si>
    <t>PACKAGE A ( TELE + EXRACE ) :</t>
  </si>
  <si>
    <t>RM2,400 /Group - Max 40pax</t>
  </si>
  <si>
    <t>PACKAGE B ( TELE + SURVIVAL ) :</t>
  </si>
  <si>
    <t>RM2,300 /Group - Max 40pax</t>
  </si>
  <si>
    <t>PACKAGE C ( EXRACE + SURVIVAL ) :</t>
  </si>
  <si>
    <t xml:space="preserve">PER ACTIVITY </t>
  </si>
  <si>
    <t>PACKAGE D ( TELEMATCH ) :</t>
  </si>
  <si>
    <t>RM55 /Pax - Min 25pax</t>
  </si>
  <si>
    <t>PACKAGE E ( EXPLORE RACE ) :</t>
  </si>
  <si>
    <t>RM60 /Pax - Min 25pax</t>
  </si>
  <si>
    <t>PACKAGE F ( SURVIVAL SKILLS ) :</t>
  </si>
  <si>
    <t>PACKAGE H ( OUTDOOR CHEF ) :</t>
  </si>
  <si>
    <t>RM65 /Pax - Min 25pax</t>
  </si>
  <si>
    <t>THEMED NIGHT .</t>
  </si>
  <si>
    <t>RM3,300 /Group - Max 50pax</t>
  </si>
  <si>
    <t>PAKEJ SEWAAN ALAT KARAOKE</t>
  </si>
  <si>
    <t>Set Karaoke 1: Rm600</t>
  </si>
  <si>
    <t>1. Mic wayerles 2</t>
  </si>
  <si>
    <t>2. Speker fullrange 2 biji</t>
  </si>
  <si>
    <t>3. Monitor speker 1</t>
  </si>
  <si>
    <t>4. Stand speker 2</t>
  </si>
  <si>
    <t>5. Stand mic 1</t>
  </si>
  <si>
    <t>6. Screen monitor 1</t>
  </si>
  <si>
    <t>7. 1 mixer console</t>
  </si>
  <si>
    <t>8. 2 chaneel power amp 1</t>
  </si>
  <si>
    <t>9. 2 crew sound sistem</t>
  </si>
  <si>
    <t>Set Karaoke 2: Rm1,100</t>
  </si>
  <si>
    <t>4. 1 pair suwoofer</t>
  </si>
  <si>
    <t>5. Stand speker 2</t>
  </si>
  <si>
    <t>6. Stand mic 1</t>
  </si>
  <si>
    <t>7. Screen monitor 1</t>
  </si>
  <si>
    <t>8. 1 mixer console</t>
  </si>
  <si>
    <t>9. 2 chaneel power amp 1</t>
  </si>
  <si>
    <t>10. 2 crew sound sistem</t>
  </si>
  <si>
    <t>** Karaoke hanya di benarkan kepada customer yang menyewa Dome Hall atau menempah keseluruhan camp (fullbook)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</si>
</sst>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color theme="1"/>
      <name val="Arial"/>
    </font>
    <font>
      <sz val="10.0"/>
      <color rgb="FF424242"/>
      <name val="Arial"/>
    </font>
    <font>
      <sz val="10.0"/>
      <color theme="1"/>
      <name val="Arial"/>
    </font>
    <font>
      <sz val="10.0"/>
      <color rgb="FF424242"/>
      <name val="Inherit"/>
    </font>
    <font>
      <sz val="10.0"/>
      <color rgb="FF1155CC"/>
      <name val="Inherit"/>
    </font>
    <font>
      <sz val="10.0"/>
      <color rgb="FF222222"/>
      <name val="Arial"/>
    </font>
    <font>
      <color theme="1"/>
      <name val="Arial"/>
    </font>
    <font>
      <b/>
      <i/>
      <color theme="1"/>
      <name val="Arial"/>
    </font>
    <font>
      <sz val="9.0"/>
      <color rgb="FF424242"/>
      <name val="Arial"/>
    </font>
    <font>
      <sz val="9.0"/>
      <color rgb="FF424242"/>
      <name val="Lato"/>
    </font>
    <font>
      <color theme="1"/>
      <name val="Arial"/>
      <scheme val="minor"/>
    </font>
    <font>
      <b/>
      <color rgb="FF000000"/>
      <name val="Arial"/>
    </font>
    <font>
      <b/>
      <u/>
      <color rgb="FF000000"/>
      <name val="Arial"/>
    </font>
    <font>
      <color rgb="FF000000"/>
      <name val="Arial"/>
    </font>
    <font>
      <sz val="11.0"/>
      <color rgb="FF424242"/>
      <name val="Lato"/>
    </font>
    <font>
      <b/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F8F8F8"/>
        <bgColor rgb="FFF8F8F8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Fill="1" applyFont="1"/>
    <xf borderId="0" fillId="0" fontId="3" numFmtId="0" xfId="0" applyFont="1"/>
    <xf borderId="0" fillId="0" fontId="4" numFmtId="49" xfId="0" applyFont="1" applyNumberFormat="1"/>
    <xf borderId="0" fillId="0" fontId="5" numFmtId="0" xfId="0" applyFont="1"/>
    <xf borderId="0" fillId="2" fontId="6" numFmtId="0" xfId="0" applyAlignment="1" applyFont="1">
      <alignment horizontal="left"/>
    </xf>
    <xf borderId="0" fillId="0" fontId="7" numFmtId="0" xfId="0" applyFont="1"/>
    <xf borderId="0" fillId="3" fontId="7" numFmtId="0" xfId="0" applyFill="1" applyFont="1"/>
    <xf borderId="0" fillId="2" fontId="7" numFmtId="0" xfId="0" applyAlignment="1" applyFont="1">
      <alignment vertical="bottom"/>
    </xf>
    <xf borderId="0" fillId="0" fontId="8" numFmtId="0" xfId="0" applyFont="1"/>
    <xf borderId="0" fillId="0" fontId="7" numFmtId="2" xfId="0" applyFont="1" applyNumberFormat="1"/>
    <xf borderId="0" fillId="0" fontId="7" numFmtId="1" xfId="0" applyFont="1" applyNumberFormat="1"/>
    <xf borderId="0" fillId="4" fontId="7" numFmtId="0" xfId="0" applyFill="1" applyFont="1"/>
    <xf borderId="0" fillId="0" fontId="7" numFmtId="0" xfId="0" applyAlignment="1" applyFont="1">
      <alignment vertical="bottom"/>
    </xf>
    <xf borderId="0" fillId="0" fontId="7" numFmtId="2" xfId="0" applyAlignment="1" applyFont="1" applyNumberFormat="1">
      <alignment horizontal="right" vertical="bottom"/>
    </xf>
    <xf borderId="0" fillId="0" fontId="7" numFmtId="0" xfId="0" applyAlignment="1" applyFont="1">
      <alignment horizontal="right" vertical="bottom"/>
    </xf>
    <xf borderId="0" fillId="0" fontId="1" numFmtId="2" xfId="0" applyFont="1" applyNumberFormat="1"/>
    <xf borderId="0" fillId="0" fontId="9" numFmtId="0" xfId="0" applyFont="1"/>
    <xf borderId="0" fillId="0" fontId="7" numFmtId="2" xfId="0" applyAlignment="1" applyFont="1" applyNumberFormat="1">
      <alignment horizontal="right" readingOrder="0" vertical="bottom"/>
    </xf>
    <xf borderId="0" fillId="0" fontId="10" numFmtId="0" xfId="0" applyAlignment="1" applyFont="1">
      <alignment vertical="bottom"/>
    </xf>
    <xf borderId="0" fillId="0" fontId="7" numFmtId="4" xfId="0" applyAlignment="1" applyFont="1" applyNumberFormat="1">
      <alignment horizontal="right" vertical="bottom"/>
    </xf>
    <xf borderId="0" fillId="0" fontId="7" numFmtId="4" xfId="0" applyFont="1" applyNumberFormat="1"/>
    <xf borderId="0" fillId="0" fontId="10" numFmtId="0" xfId="0" applyAlignment="1" applyFont="1">
      <alignment horizontal="left"/>
    </xf>
    <xf borderId="0" fillId="0" fontId="1" numFmtId="4" xfId="0" applyFont="1" applyNumberFormat="1"/>
    <xf borderId="0" fillId="0" fontId="11" numFmtId="0" xfId="0" applyAlignment="1" applyFont="1">
      <alignment readingOrder="0"/>
    </xf>
    <xf borderId="0" fillId="0" fontId="12" numFmtId="0" xfId="0" applyFont="1"/>
    <xf borderId="0" fillId="0" fontId="13" numFmtId="0" xfId="0" applyFont="1"/>
    <xf borderId="0" fillId="0" fontId="14" numFmtId="0" xfId="0" applyFont="1"/>
    <xf borderId="0" fillId="2" fontId="14" numFmtId="0" xfId="0" applyAlignment="1" applyFont="1">
      <alignment horizontal="left"/>
    </xf>
    <xf borderId="0" fillId="0" fontId="1" numFmtId="0" xfId="0" applyAlignment="1" applyFont="1">
      <alignment vertical="bottom"/>
    </xf>
    <xf borderId="0" fillId="5" fontId="15" numFmtId="0" xfId="0" applyAlignment="1" applyFill="1" applyFont="1">
      <alignment vertical="bottom"/>
    </xf>
    <xf borderId="0" fillId="0" fontId="1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himalayacamp.com/wp-content/uploads/2025/04/Pakej-Menu-Katering-Himalaya-Cafe-1.pdf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31.25"/>
    <col customWidth="1" min="3" max="4" width="16.25"/>
    <col customWidth="1" min="10" max="10" width="10.38"/>
  </cols>
  <sheetData>
    <row r="1" ht="15.75" customHeight="1">
      <c r="A1" s="1" t="s">
        <v>0</v>
      </c>
      <c r="B1" s="2"/>
      <c r="C1" s="3"/>
      <c r="D1" s="3"/>
    </row>
    <row r="2" ht="15.75" customHeight="1">
      <c r="A2" s="1" t="s">
        <v>1</v>
      </c>
      <c r="B2" s="4"/>
      <c r="C2" s="3"/>
      <c r="D2" s="3"/>
    </row>
    <row r="3" ht="15.75" customHeight="1">
      <c r="A3" s="1" t="s">
        <v>2</v>
      </c>
      <c r="B3" s="5"/>
      <c r="C3" s="3"/>
      <c r="D3" s="3"/>
    </row>
    <row r="4" ht="15.75" customHeight="1">
      <c r="A4" s="1" t="s">
        <v>3</v>
      </c>
      <c r="B4" s="2"/>
      <c r="C4" s="3"/>
      <c r="D4" s="3"/>
    </row>
    <row r="5" ht="15.75" customHeight="1">
      <c r="A5" s="1" t="s">
        <v>4</v>
      </c>
      <c r="B5" s="6"/>
      <c r="C5" s="3"/>
      <c r="D5" s="3"/>
    </row>
    <row r="6" ht="15.75" customHeight="1">
      <c r="A6" s="1"/>
    </row>
    <row r="7" ht="15.75" customHeight="1">
      <c r="A7" s="1" t="s">
        <v>5</v>
      </c>
      <c r="G7" s="7"/>
    </row>
    <row r="8" ht="15.75" customHeight="1">
      <c r="A8" s="8" t="s">
        <v>6</v>
      </c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J8" s="9" t="s">
        <v>14</v>
      </c>
      <c r="K8" s="7" t="s">
        <v>15</v>
      </c>
    </row>
    <row r="9" ht="15.75" customHeight="1">
      <c r="B9" s="10" t="s">
        <v>16</v>
      </c>
      <c r="C9" s="11"/>
      <c r="D9" s="11"/>
      <c r="E9" s="7"/>
      <c r="F9" s="7"/>
      <c r="G9" s="12"/>
      <c r="H9" s="11"/>
      <c r="I9" s="13" t="s">
        <v>17</v>
      </c>
      <c r="J9" s="14"/>
    </row>
    <row r="10" ht="15.75" customHeight="1">
      <c r="A10" s="7">
        <v>1.0</v>
      </c>
      <c r="B10" s="7" t="s">
        <v>18</v>
      </c>
      <c r="C10" s="15">
        <v>350.0</v>
      </c>
      <c r="D10" s="15">
        <f t="shared" ref="D10:D22" si="1">C10-(25%*C10)</f>
        <v>262.5</v>
      </c>
      <c r="E10" s="7">
        <v>1.0</v>
      </c>
      <c r="F10" s="7">
        <v>0.0</v>
      </c>
      <c r="G10" s="11">
        <f t="shared" ref="G10:G23" si="2">C10*F10*E10</f>
        <v>0</v>
      </c>
      <c r="H10" s="12">
        <f t="shared" ref="H10:H11" si="3">F10*5</f>
        <v>0</v>
      </c>
      <c r="J10" s="16">
        <v>3.0</v>
      </c>
      <c r="K10" s="7">
        <v>5.0</v>
      </c>
      <c r="L10" s="11"/>
    </row>
    <row r="11" ht="15.75" customHeight="1">
      <c r="A11" s="7">
        <v>2.0</v>
      </c>
      <c r="B11" s="7" t="s">
        <v>19</v>
      </c>
      <c r="C11" s="15">
        <v>370.0</v>
      </c>
      <c r="D11" s="15">
        <f t="shared" si="1"/>
        <v>277.5</v>
      </c>
      <c r="E11" s="7">
        <v>1.0</v>
      </c>
      <c r="F11" s="7">
        <v>0.0</v>
      </c>
      <c r="G11" s="11">
        <f t="shared" si="2"/>
        <v>0</v>
      </c>
      <c r="H11" s="12">
        <f t="shared" si="3"/>
        <v>0</v>
      </c>
      <c r="J11" s="16">
        <v>2.0</v>
      </c>
      <c r="K11" s="7">
        <v>5.0</v>
      </c>
      <c r="L11" s="11"/>
    </row>
    <row r="12" ht="15.75" customHeight="1">
      <c r="A12" s="7">
        <v>3.0</v>
      </c>
      <c r="B12" s="7" t="s">
        <v>20</v>
      </c>
      <c r="C12" s="15">
        <v>320.0</v>
      </c>
      <c r="D12" s="15">
        <f t="shared" si="1"/>
        <v>240</v>
      </c>
      <c r="E12" s="7">
        <v>1.0</v>
      </c>
      <c r="F12" s="7">
        <v>0.0</v>
      </c>
      <c r="G12" s="11">
        <f t="shared" si="2"/>
        <v>0</v>
      </c>
      <c r="H12" s="12">
        <f>F12*4</f>
        <v>0</v>
      </c>
      <c r="J12" s="16">
        <v>6.0</v>
      </c>
      <c r="K12" s="7">
        <v>4.0</v>
      </c>
      <c r="L12" s="11"/>
    </row>
    <row r="13" ht="15.75" customHeight="1">
      <c r="A13" s="7">
        <v>4.0</v>
      </c>
      <c r="B13" s="7" t="s">
        <v>21</v>
      </c>
      <c r="C13" s="15">
        <v>220.0</v>
      </c>
      <c r="D13" s="15">
        <f t="shared" si="1"/>
        <v>165</v>
      </c>
      <c r="E13" s="7">
        <v>1.0</v>
      </c>
      <c r="F13" s="7">
        <v>0.0</v>
      </c>
      <c r="G13" s="11">
        <f t="shared" si="2"/>
        <v>0</v>
      </c>
      <c r="H13" s="12">
        <f>F13*2</f>
        <v>0</v>
      </c>
      <c r="J13" s="16">
        <v>6.0</v>
      </c>
      <c r="K13" s="7">
        <v>2.0</v>
      </c>
      <c r="L13" s="11"/>
    </row>
    <row r="14" ht="15.75" customHeight="1">
      <c r="A14" s="7">
        <v>5.0</v>
      </c>
      <c r="B14" s="7" t="s">
        <v>22</v>
      </c>
      <c r="C14" s="15">
        <v>400.0</v>
      </c>
      <c r="D14" s="15">
        <f t="shared" si="1"/>
        <v>300</v>
      </c>
      <c r="E14" s="7">
        <v>1.0</v>
      </c>
      <c r="F14" s="7">
        <v>5.0</v>
      </c>
      <c r="G14" s="11">
        <f t="shared" si="2"/>
        <v>2000</v>
      </c>
      <c r="H14" s="12">
        <f t="shared" ref="H14:H15" si="4">F14*5</f>
        <v>25</v>
      </c>
      <c r="J14" s="16">
        <v>5.0</v>
      </c>
      <c r="K14" s="7">
        <v>5.0</v>
      </c>
      <c r="L14" s="11"/>
    </row>
    <row r="15" ht="15.75" customHeight="1">
      <c r="A15" s="7">
        <v>6.0</v>
      </c>
      <c r="B15" s="7" t="s">
        <v>23</v>
      </c>
      <c r="C15" s="15">
        <v>400.0</v>
      </c>
      <c r="D15" s="15">
        <f t="shared" si="1"/>
        <v>300</v>
      </c>
      <c r="E15" s="7">
        <v>1.0</v>
      </c>
      <c r="F15" s="7">
        <v>2.0</v>
      </c>
      <c r="G15" s="11">
        <f t="shared" si="2"/>
        <v>800</v>
      </c>
      <c r="H15" s="12">
        <f t="shared" si="4"/>
        <v>10</v>
      </c>
      <c r="J15" s="16">
        <v>2.0</v>
      </c>
      <c r="K15" s="7">
        <v>5.0</v>
      </c>
      <c r="L15" s="11"/>
    </row>
    <row r="16" ht="15.75" customHeight="1">
      <c r="A16" s="7">
        <v>7.0</v>
      </c>
      <c r="B16" s="7" t="s">
        <v>24</v>
      </c>
      <c r="C16" s="15">
        <v>250.0</v>
      </c>
      <c r="D16" s="15">
        <f t="shared" si="1"/>
        <v>187.5</v>
      </c>
      <c r="E16" s="7">
        <v>1.0</v>
      </c>
      <c r="F16" s="7">
        <v>0.0</v>
      </c>
      <c r="G16" s="11">
        <f t="shared" si="2"/>
        <v>0</v>
      </c>
      <c r="H16" s="12">
        <f t="shared" ref="H16:H19" si="5">F16*3</f>
        <v>0</v>
      </c>
      <c r="J16" s="16">
        <v>10.0</v>
      </c>
      <c r="K16" s="7">
        <v>3.0</v>
      </c>
      <c r="L16" s="11"/>
    </row>
    <row r="17" ht="15.75" customHeight="1">
      <c r="A17" s="7">
        <v>8.0</v>
      </c>
      <c r="B17" s="7" t="s">
        <v>25</v>
      </c>
      <c r="C17" s="15">
        <v>325.0</v>
      </c>
      <c r="D17" s="15">
        <f t="shared" si="1"/>
        <v>243.75</v>
      </c>
      <c r="E17" s="7">
        <v>1.0</v>
      </c>
      <c r="F17" s="7">
        <v>7.0</v>
      </c>
      <c r="G17" s="11">
        <f t="shared" si="2"/>
        <v>2275</v>
      </c>
      <c r="H17" s="12">
        <f t="shared" si="5"/>
        <v>21</v>
      </c>
      <c r="J17" s="16">
        <v>7.0</v>
      </c>
      <c r="K17" s="7">
        <v>3.0</v>
      </c>
      <c r="L17" s="11"/>
    </row>
    <row r="18" ht="15.75" customHeight="1">
      <c r="A18" s="7">
        <v>9.0</v>
      </c>
      <c r="B18" s="7" t="s">
        <v>26</v>
      </c>
      <c r="C18" s="15">
        <v>280.0</v>
      </c>
      <c r="D18" s="15">
        <f t="shared" si="1"/>
        <v>210</v>
      </c>
      <c r="E18" s="7">
        <v>1.0</v>
      </c>
      <c r="F18" s="7">
        <v>0.0</v>
      </c>
      <c r="G18" s="11">
        <f t="shared" si="2"/>
        <v>0</v>
      </c>
      <c r="H18" s="12">
        <f t="shared" si="5"/>
        <v>0</v>
      </c>
      <c r="J18" s="16">
        <v>7.0</v>
      </c>
      <c r="K18" s="7">
        <v>3.0</v>
      </c>
      <c r="L18" s="11"/>
    </row>
    <row r="19" ht="15.75" customHeight="1">
      <c r="A19" s="7">
        <v>10.0</v>
      </c>
      <c r="B19" s="7" t="s">
        <v>27</v>
      </c>
      <c r="C19" s="15">
        <v>290.0</v>
      </c>
      <c r="D19" s="15">
        <f t="shared" si="1"/>
        <v>217.5</v>
      </c>
      <c r="E19" s="7">
        <v>1.0</v>
      </c>
      <c r="F19" s="7">
        <v>0.0</v>
      </c>
      <c r="G19" s="11">
        <f t="shared" si="2"/>
        <v>0</v>
      </c>
      <c r="H19" s="12">
        <f t="shared" si="5"/>
        <v>0</v>
      </c>
      <c r="J19" s="16">
        <v>7.0</v>
      </c>
      <c r="K19" s="7">
        <v>3.0</v>
      </c>
      <c r="L19" s="11"/>
    </row>
    <row r="20" ht="15.75" customHeight="1">
      <c r="A20" s="7">
        <v>11.0</v>
      </c>
      <c r="B20" s="7" t="s">
        <v>28</v>
      </c>
      <c r="C20" s="15">
        <v>520.0</v>
      </c>
      <c r="D20" s="15">
        <f t="shared" si="1"/>
        <v>390</v>
      </c>
      <c r="E20" s="7">
        <v>1.0</v>
      </c>
      <c r="F20" s="7">
        <v>0.0</v>
      </c>
      <c r="G20" s="11">
        <f t="shared" si="2"/>
        <v>0</v>
      </c>
      <c r="H20" s="12">
        <f>F20*5</f>
        <v>0</v>
      </c>
      <c r="J20" s="16">
        <v>1.0</v>
      </c>
      <c r="K20" s="7">
        <v>5.0</v>
      </c>
      <c r="L20" s="11"/>
    </row>
    <row r="21" ht="15.75" customHeight="1">
      <c r="A21" s="7">
        <v>12.0</v>
      </c>
      <c r="B21" s="7" t="s">
        <v>29</v>
      </c>
      <c r="C21" s="15">
        <v>400.0</v>
      </c>
      <c r="D21" s="15">
        <f t="shared" si="1"/>
        <v>300</v>
      </c>
      <c r="E21" s="7">
        <v>1.0</v>
      </c>
      <c r="F21" s="7">
        <v>0.0</v>
      </c>
      <c r="G21" s="11">
        <f t="shared" si="2"/>
        <v>0</v>
      </c>
      <c r="H21" s="12">
        <f>F21*3</f>
        <v>0</v>
      </c>
      <c r="J21" s="16">
        <v>2.0</v>
      </c>
      <c r="K21" s="7">
        <v>3.0</v>
      </c>
      <c r="L21" s="11"/>
    </row>
    <row r="22" ht="15.75" customHeight="1">
      <c r="A22" s="7">
        <v>13.0</v>
      </c>
      <c r="B22" s="7" t="s">
        <v>30</v>
      </c>
      <c r="C22" s="15">
        <v>590.0</v>
      </c>
      <c r="D22" s="15">
        <f t="shared" si="1"/>
        <v>442.5</v>
      </c>
      <c r="E22" s="7">
        <v>1.0</v>
      </c>
      <c r="F22" s="7">
        <v>0.0</v>
      </c>
      <c r="G22" s="11">
        <f t="shared" si="2"/>
        <v>0</v>
      </c>
      <c r="H22" s="12">
        <f>F22*6</f>
        <v>0</v>
      </c>
      <c r="J22" s="16">
        <v>1.0</v>
      </c>
      <c r="K22" s="7">
        <v>6.0</v>
      </c>
      <c r="L22" s="11"/>
    </row>
    <row r="23" ht="15.75" customHeight="1">
      <c r="A23" s="7">
        <v>14.0</v>
      </c>
      <c r="B23" s="7" t="s">
        <v>31</v>
      </c>
      <c r="C23" s="15">
        <v>50.0</v>
      </c>
      <c r="D23" s="15"/>
      <c r="E23" s="7">
        <v>1.0</v>
      </c>
      <c r="F23" s="7">
        <v>0.0</v>
      </c>
      <c r="G23" s="11">
        <f t="shared" si="2"/>
        <v>0</v>
      </c>
      <c r="H23" s="11"/>
      <c r="J23" s="16">
        <v>10.0</v>
      </c>
      <c r="L23" s="11"/>
    </row>
    <row r="24" ht="15.75" customHeight="1">
      <c r="A24" s="7"/>
      <c r="B24" s="7"/>
      <c r="C24" s="15"/>
      <c r="D24" s="15"/>
      <c r="E24" s="7"/>
      <c r="F24" s="7"/>
      <c r="G24" s="11"/>
      <c r="H24" s="11"/>
      <c r="J24" s="16"/>
      <c r="L24" s="11"/>
    </row>
    <row r="25" ht="15.75" customHeight="1">
      <c r="B25" s="10" t="s">
        <v>32</v>
      </c>
      <c r="C25" s="11"/>
      <c r="D25" s="15"/>
      <c r="E25" s="7"/>
      <c r="G25" s="11"/>
      <c r="H25" s="11"/>
      <c r="I25" s="13" t="s">
        <v>17</v>
      </c>
      <c r="J25" s="14"/>
    </row>
    <row r="26" ht="15.75" customHeight="1">
      <c r="A26" s="7">
        <v>1.0</v>
      </c>
      <c r="B26" s="7" t="s">
        <v>18</v>
      </c>
      <c r="C26" s="15">
        <v>320.0</v>
      </c>
      <c r="D26" s="15">
        <f t="shared" ref="D26:D38" si="6">C26-(25%*C26)</f>
        <v>240</v>
      </c>
      <c r="E26" s="7">
        <v>1.0</v>
      </c>
      <c r="F26" s="7">
        <v>0.0</v>
      </c>
      <c r="G26" s="11">
        <f t="shared" ref="G26:G39" si="7">C26*F26*E26</f>
        <v>0</v>
      </c>
      <c r="H26" s="12">
        <f t="shared" ref="H26:H27" si="8">F26*5</f>
        <v>0</v>
      </c>
      <c r="J26" s="16"/>
      <c r="L26" s="11"/>
      <c r="M26" s="15"/>
    </row>
    <row r="27" ht="15.75" customHeight="1">
      <c r="A27" s="7">
        <v>2.0</v>
      </c>
      <c r="B27" s="7" t="s">
        <v>19</v>
      </c>
      <c r="C27" s="15">
        <v>340.0</v>
      </c>
      <c r="D27" s="15">
        <f t="shared" si="6"/>
        <v>255</v>
      </c>
      <c r="E27" s="7">
        <v>1.0</v>
      </c>
      <c r="F27" s="7">
        <v>0.0</v>
      </c>
      <c r="G27" s="11">
        <f t="shared" si="7"/>
        <v>0</v>
      </c>
      <c r="H27" s="12">
        <f t="shared" si="8"/>
        <v>0</v>
      </c>
      <c r="J27" s="16"/>
      <c r="L27" s="11"/>
      <c r="M27" s="15"/>
    </row>
    <row r="28" ht="15.75" customHeight="1">
      <c r="A28" s="7">
        <v>3.0</v>
      </c>
      <c r="B28" s="7" t="s">
        <v>20</v>
      </c>
      <c r="C28" s="15">
        <v>300.0</v>
      </c>
      <c r="D28" s="15">
        <f t="shared" si="6"/>
        <v>225</v>
      </c>
      <c r="E28" s="7">
        <v>1.0</v>
      </c>
      <c r="F28" s="7">
        <v>0.0</v>
      </c>
      <c r="G28" s="11">
        <f t="shared" si="7"/>
        <v>0</v>
      </c>
      <c r="H28" s="12">
        <f>F28*4</f>
        <v>0</v>
      </c>
      <c r="J28" s="16"/>
      <c r="L28" s="11"/>
      <c r="M28" s="15"/>
    </row>
    <row r="29" ht="15.75" customHeight="1">
      <c r="A29" s="7">
        <v>4.0</v>
      </c>
      <c r="B29" s="7" t="s">
        <v>21</v>
      </c>
      <c r="C29" s="15">
        <v>190.0</v>
      </c>
      <c r="D29" s="15">
        <f t="shared" si="6"/>
        <v>142.5</v>
      </c>
      <c r="E29" s="7">
        <v>1.0</v>
      </c>
      <c r="F29" s="7">
        <v>0.0</v>
      </c>
      <c r="G29" s="11">
        <f t="shared" si="7"/>
        <v>0</v>
      </c>
      <c r="H29" s="12">
        <f>F29*2</f>
        <v>0</v>
      </c>
      <c r="J29" s="16"/>
      <c r="L29" s="11"/>
      <c r="M29" s="15"/>
    </row>
    <row r="30" ht="15.75" customHeight="1">
      <c r="A30" s="7">
        <v>5.0</v>
      </c>
      <c r="B30" s="7" t="s">
        <v>22</v>
      </c>
      <c r="C30" s="15">
        <v>370.0</v>
      </c>
      <c r="D30" s="15">
        <f t="shared" si="6"/>
        <v>277.5</v>
      </c>
      <c r="E30" s="7">
        <v>1.0</v>
      </c>
      <c r="F30" s="7">
        <v>5.0</v>
      </c>
      <c r="G30" s="11">
        <f t="shared" si="7"/>
        <v>1850</v>
      </c>
      <c r="H30" s="12">
        <f t="shared" ref="H30:H31" si="9">F30*5</f>
        <v>25</v>
      </c>
      <c r="J30" s="16"/>
      <c r="L30" s="11"/>
      <c r="M30" s="15"/>
    </row>
    <row r="31" ht="15.75" customHeight="1">
      <c r="A31" s="7">
        <v>6.0</v>
      </c>
      <c r="B31" s="7" t="s">
        <v>23</v>
      </c>
      <c r="C31" s="15">
        <v>370.0</v>
      </c>
      <c r="D31" s="15">
        <f t="shared" si="6"/>
        <v>277.5</v>
      </c>
      <c r="E31" s="7">
        <v>1.0</v>
      </c>
      <c r="F31" s="7">
        <v>2.0</v>
      </c>
      <c r="G31" s="11">
        <f t="shared" si="7"/>
        <v>740</v>
      </c>
      <c r="H31" s="12">
        <f t="shared" si="9"/>
        <v>10</v>
      </c>
      <c r="J31" s="16"/>
      <c r="L31" s="11"/>
      <c r="M31" s="15"/>
    </row>
    <row r="32" ht="15.75" customHeight="1">
      <c r="A32" s="7">
        <v>7.0</v>
      </c>
      <c r="B32" s="7" t="s">
        <v>24</v>
      </c>
      <c r="C32" s="15">
        <v>220.0</v>
      </c>
      <c r="D32" s="15">
        <f t="shared" si="6"/>
        <v>165</v>
      </c>
      <c r="E32" s="7">
        <v>1.0</v>
      </c>
      <c r="F32" s="7">
        <v>0.0</v>
      </c>
      <c r="G32" s="11">
        <f t="shared" si="7"/>
        <v>0</v>
      </c>
      <c r="H32" s="12">
        <f t="shared" ref="H32:H35" si="10">F32*3</f>
        <v>0</v>
      </c>
      <c r="J32" s="16"/>
      <c r="L32" s="11"/>
      <c r="M32" s="15"/>
    </row>
    <row r="33" ht="15.75" customHeight="1">
      <c r="A33" s="7">
        <v>8.0</v>
      </c>
      <c r="B33" s="7" t="s">
        <v>25</v>
      </c>
      <c r="C33" s="15">
        <v>295.0</v>
      </c>
      <c r="D33" s="15">
        <f t="shared" si="6"/>
        <v>221.25</v>
      </c>
      <c r="E33" s="7">
        <v>1.0</v>
      </c>
      <c r="F33" s="7">
        <v>7.0</v>
      </c>
      <c r="G33" s="11">
        <f t="shared" si="7"/>
        <v>2065</v>
      </c>
      <c r="H33" s="12">
        <f t="shared" si="10"/>
        <v>21</v>
      </c>
      <c r="J33" s="16"/>
      <c r="L33" s="11"/>
      <c r="M33" s="15"/>
    </row>
    <row r="34" ht="15.75" customHeight="1">
      <c r="A34" s="7">
        <v>9.0</v>
      </c>
      <c r="B34" s="7" t="s">
        <v>26</v>
      </c>
      <c r="C34" s="15">
        <v>250.0</v>
      </c>
      <c r="D34" s="15">
        <f t="shared" si="6"/>
        <v>187.5</v>
      </c>
      <c r="E34" s="7">
        <v>1.0</v>
      </c>
      <c r="F34" s="7">
        <v>0.0</v>
      </c>
      <c r="G34" s="11">
        <f t="shared" si="7"/>
        <v>0</v>
      </c>
      <c r="H34" s="12">
        <f t="shared" si="10"/>
        <v>0</v>
      </c>
      <c r="J34" s="16"/>
      <c r="L34" s="11"/>
      <c r="M34" s="15"/>
    </row>
    <row r="35" ht="15.75" customHeight="1">
      <c r="A35" s="7">
        <v>10.0</v>
      </c>
      <c r="B35" s="7" t="s">
        <v>27</v>
      </c>
      <c r="C35" s="15">
        <v>260.0</v>
      </c>
      <c r="D35" s="15">
        <f t="shared" si="6"/>
        <v>195</v>
      </c>
      <c r="E35" s="7">
        <v>1.0</v>
      </c>
      <c r="F35" s="7">
        <v>0.0</v>
      </c>
      <c r="G35" s="11">
        <f t="shared" si="7"/>
        <v>0</v>
      </c>
      <c r="H35" s="12">
        <f t="shared" si="10"/>
        <v>0</v>
      </c>
      <c r="J35" s="16"/>
      <c r="L35" s="11"/>
      <c r="M35" s="15"/>
    </row>
    <row r="36" ht="15.75" customHeight="1">
      <c r="A36" s="7">
        <v>11.0</v>
      </c>
      <c r="B36" s="7" t="s">
        <v>28</v>
      </c>
      <c r="C36" s="15">
        <v>450.0</v>
      </c>
      <c r="D36" s="15">
        <f t="shared" si="6"/>
        <v>337.5</v>
      </c>
      <c r="E36" s="7">
        <v>1.0</v>
      </c>
      <c r="F36" s="7">
        <v>0.0</v>
      </c>
      <c r="G36" s="11">
        <f t="shared" si="7"/>
        <v>0</v>
      </c>
      <c r="H36" s="12">
        <f>F36*5</f>
        <v>0</v>
      </c>
      <c r="J36" s="16"/>
      <c r="L36" s="11"/>
      <c r="M36" s="15"/>
    </row>
    <row r="37" ht="15.75" customHeight="1">
      <c r="A37" s="7">
        <v>12.0</v>
      </c>
      <c r="B37" s="7" t="s">
        <v>29</v>
      </c>
      <c r="C37" s="15">
        <v>370.0</v>
      </c>
      <c r="D37" s="15">
        <f t="shared" si="6"/>
        <v>277.5</v>
      </c>
      <c r="E37" s="7">
        <v>1.0</v>
      </c>
      <c r="F37" s="7">
        <v>0.0</v>
      </c>
      <c r="G37" s="11">
        <f t="shared" si="7"/>
        <v>0</v>
      </c>
      <c r="H37" s="12">
        <f>F37*3</f>
        <v>0</v>
      </c>
      <c r="J37" s="16"/>
      <c r="L37" s="11"/>
      <c r="M37" s="15"/>
    </row>
    <row r="38" ht="15.75" customHeight="1">
      <c r="A38" s="7">
        <v>13.0</v>
      </c>
      <c r="B38" s="7" t="s">
        <v>30</v>
      </c>
      <c r="C38" s="15">
        <v>530.0</v>
      </c>
      <c r="D38" s="15">
        <f t="shared" si="6"/>
        <v>397.5</v>
      </c>
      <c r="E38" s="7">
        <v>1.0</v>
      </c>
      <c r="F38" s="7">
        <v>0.0</v>
      </c>
      <c r="G38" s="11">
        <f t="shared" si="7"/>
        <v>0</v>
      </c>
      <c r="H38" s="12">
        <f>F38*6</f>
        <v>0</v>
      </c>
      <c r="J38" s="16"/>
      <c r="L38" s="11"/>
      <c r="M38" s="15"/>
    </row>
    <row r="39" ht="15.75" customHeight="1">
      <c r="A39" s="7">
        <v>14.0</v>
      </c>
      <c r="B39" s="7" t="s">
        <v>31</v>
      </c>
      <c r="C39" s="15">
        <v>40.0</v>
      </c>
      <c r="D39" s="15"/>
      <c r="E39" s="7">
        <v>1.0</v>
      </c>
      <c r="F39" s="7">
        <v>0.0</v>
      </c>
      <c r="G39" s="11">
        <f t="shared" si="7"/>
        <v>0</v>
      </c>
      <c r="H39" s="11"/>
      <c r="J39" s="16"/>
      <c r="L39" s="11"/>
      <c r="M39" s="15"/>
    </row>
    <row r="40" ht="15.75" customHeight="1">
      <c r="A40" s="7"/>
      <c r="B40" s="7"/>
      <c r="C40" s="15"/>
      <c r="D40" s="15"/>
      <c r="E40" s="7"/>
      <c r="F40" s="7"/>
      <c r="G40" s="11"/>
      <c r="H40" s="11"/>
      <c r="J40" s="16"/>
      <c r="L40" s="11"/>
      <c r="M40" s="15"/>
    </row>
    <row r="41" ht="15.75" customHeight="1">
      <c r="E41" s="7" t="s">
        <v>33</v>
      </c>
      <c r="F41" s="7">
        <f t="shared" ref="F41:G41" si="11">SUM(F10:F40)</f>
        <v>28</v>
      </c>
      <c r="G41" s="17">
        <f t="shared" si="11"/>
        <v>9730</v>
      </c>
      <c r="H41" s="12">
        <f>SUM(H10:H39)</f>
        <v>112</v>
      </c>
    </row>
    <row r="42" ht="15.75" customHeight="1">
      <c r="A42" s="1"/>
      <c r="C42" s="11"/>
      <c r="D42" s="11"/>
      <c r="G42" s="11"/>
      <c r="H42" s="11"/>
      <c r="I42" s="7"/>
    </row>
    <row r="43" ht="15.75" customHeight="1">
      <c r="A43" s="1" t="s">
        <v>34</v>
      </c>
      <c r="C43" s="11"/>
      <c r="D43" s="11"/>
      <c r="G43" s="11"/>
      <c r="H43" s="11"/>
      <c r="I43" s="11"/>
    </row>
    <row r="44" ht="15.75" customHeight="1">
      <c r="A44" s="8" t="s">
        <v>6</v>
      </c>
      <c r="B44" s="8" t="s">
        <v>34</v>
      </c>
      <c r="C44" s="8" t="s">
        <v>35</v>
      </c>
      <c r="D44" s="8"/>
      <c r="E44" s="8" t="s">
        <v>36</v>
      </c>
      <c r="F44" s="8" t="s">
        <v>37</v>
      </c>
      <c r="G44" s="8" t="s">
        <v>12</v>
      </c>
      <c r="H44" s="8"/>
    </row>
    <row r="45" ht="15.75" customHeight="1">
      <c r="A45" s="7">
        <v>1.0</v>
      </c>
      <c r="B45" s="7" t="s">
        <v>38</v>
      </c>
      <c r="C45" s="11">
        <v>13.0</v>
      </c>
      <c r="D45" s="11"/>
      <c r="E45" s="7">
        <v>1.0</v>
      </c>
      <c r="F45" s="12">
        <f>H41</f>
        <v>112</v>
      </c>
      <c r="G45" s="11" t="s">
        <v>39</v>
      </c>
      <c r="H45" s="11"/>
      <c r="I45" s="18" t="s">
        <v>40</v>
      </c>
    </row>
    <row r="46" ht="15.75" customHeight="1">
      <c r="A46" s="7">
        <v>2.0</v>
      </c>
      <c r="B46" s="7" t="s">
        <v>41</v>
      </c>
      <c r="C46" s="11">
        <v>19.9</v>
      </c>
      <c r="D46" s="11"/>
      <c r="E46" s="7">
        <v>1.0</v>
      </c>
      <c r="F46" s="7">
        <v>0.0</v>
      </c>
      <c r="G46" s="11">
        <f t="shared" ref="G46:G49" si="12">C46*E46*F46</f>
        <v>0</v>
      </c>
      <c r="H46" s="11"/>
    </row>
    <row r="47" ht="15.75" customHeight="1">
      <c r="A47" s="7">
        <v>3.0</v>
      </c>
      <c r="B47" s="7" t="s">
        <v>42</v>
      </c>
      <c r="C47" s="11">
        <v>13.0</v>
      </c>
      <c r="D47" s="11"/>
      <c r="E47" s="7">
        <v>1.0</v>
      </c>
      <c r="F47" s="7">
        <v>0.0</v>
      </c>
      <c r="G47" s="11">
        <f t="shared" si="12"/>
        <v>0</v>
      </c>
      <c r="H47" s="11"/>
    </row>
    <row r="48" ht="15.75" customHeight="1">
      <c r="A48" s="7">
        <v>4.0</v>
      </c>
      <c r="B48" s="7" t="s">
        <v>43</v>
      </c>
      <c r="C48" s="11">
        <v>19.9</v>
      </c>
      <c r="D48" s="11"/>
      <c r="E48" s="7">
        <v>1.0</v>
      </c>
      <c r="F48" s="7">
        <v>0.0</v>
      </c>
      <c r="G48" s="11">
        <f t="shared" si="12"/>
        <v>0</v>
      </c>
      <c r="H48" s="11"/>
    </row>
    <row r="49" ht="15.75" customHeight="1">
      <c r="A49" s="7">
        <v>5.0</v>
      </c>
      <c r="B49" s="7" t="s">
        <v>44</v>
      </c>
      <c r="C49" s="11">
        <v>45.0</v>
      </c>
      <c r="D49" s="11"/>
      <c r="E49" s="7">
        <v>1.0</v>
      </c>
      <c r="F49" s="7">
        <v>0.0</v>
      </c>
      <c r="G49" s="11">
        <f t="shared" si="12"/>
        <v>0</v>
      </c>
      <c r="H49" s="7"/>
    </row>
    <row r="50" ht="15.75" customHeight="1">
      <c r="A50" s="7">
        <v>6.0</v>
      </c>
      <c r="B50" s="7" t="s">
        <v>45</v>
      </c>
      <c r="C50" s="11">
        <v>1449.0</v>
      </c>
      <c r="D50" s="11"/>
      <c r="E50" s="7">
        <v>0.0</v>
      </c>
      <c r="F50" s="7"/>
      <c r="G50" s="11">
        <f t="shared" ref="G50:G51" si="13">C50*E50</f>
        <v>0</v>
      </c>
      <c r="I50" s="11"/>
    </row>
    <row r="51" ht="15.75" customHeight="1">
      <c r="A51" s="7">
        <v>7.0</v>
      </c>
      <c r="B51" s="7" t="s">
        <v>46</v>
      </c>
      <c r="C51" s="11">
        <v>1649.0</v>
      </c>
      <c r="D51" s="11"/>
      <c r="E51" s="7">
        <v>0.0</v>
      </c>
      <c r="F51" s="7"/>
      <c r="G51" s="11">
        <f t="shared" si="13"/>
        <v>0</v>
      </c>
      <c r="I51" s="11"/>
    </row>
    <row r="52" ht="15.75" customHeight="1">
      <c r="C52" s="11"/>
      <c r="D52" s="11"/>
      <c r="E52" s="7"/>
      <c r="F52" s="7" t="s">
        <v>33</v>
      </c>
      <c r="G52" s="17">
        <f>SUM(G46:G51)</f>
        <v>0</v>
      </c>
      <c r="H52" s="17"/>
    </row>
    <row r="53" ht="15.75" customHeight="1">
      <c r="A53" s="1"/>
      <c r="C53" s="11"/>
      <c r="D53" s="11"/>
      <c r="G53" s="11"/>
      <c r="H53" s="11"/>
    </row>
    <row r="54" ht="15.75" customHeight="1">
      <c r="A54" s="1" t="s">
        <v>47</v>
      </c>
      <c r="C54" s="11"/>
      <c r="D54" s="11"/>
      <c r="G54" s="11"/>
      <c r="H54" s="11"/>
    </row>
    <row r="55" ht="15.75" customHeight="1">
      <c r="A55" s="8" t="s">
        <v>6</v>
      </c>
      <c r="B55" s="8" t="s">
        <v>47</v>
      </c>
      <c r="C55" s="8" t="s">
        <v>48</v>
      </c>
      <c r="D55" s="8"/>
      <c r="E55" s="8"/>
      <c r="F55" s="8" t="s">
        <v>37</v>
      </c>
      <c r="G55" s="8" t="s">
        <v>12</v>
      </c>
      <c r="H55" s="8"/>
    </row>
    <row r="56" ht="15.75" customHeight="1">
      <c r="A56" s="7">
        <v>1.0</v>
      </c>
      <c r="B56" s="7" t="s">
        <v>49</v>
      </c>
      <c r="C56" s="15">
        <v>90.0</v>
      </c>
      <c r="D56" s="15"/>
      <c r="E56" s="7"/>
      <c r="F56" s="7">
        <v>0.0</v>
      </c>
      <c r="G56" s="11">
        <f t="shared" ref="G56:G66" si="14">C56*F56</f>
        <v>0</v>
      </c>
    </row>
    <row r="57" ht="15.75" customHeight="1">
      <c r="A57" s="7">
        <v>2.0</v>
      </c>
      <c r="B57" s="7" t="s">
        <v>50</v>
      </c>
      <c r="C57" s="15">
        <v>100.0</v>
      </c>
      <c r="D57" s="15"/>
      <c r="E57" s="7"/>
      <c r="F57" s="7">
        <v>0.0</v>
      </c>
      <c r="G57" s="11">
        <f t="shared" si="14"/>
        <v>0</v>
      </c>
      <c r="H57" s="11"/>
    </row>
    <row r="58" ht="15.75" customHeight="1">
      <c r="A58" s="7">
        <v>3.0</v>
      </c>
      <c r="B58" s="7" t="s">
        <v>51</v>
      </c>
      <c r="C58" s="15">
        <v>90.0</v>
      </c>
      <c r="D58" s="15"/>
      <c r="E58" s="7"/>
      <c r="F58" s="7">
        <v>0.0</v>
      </c>
      <c r="G58" s="11">
        <f t="shared" si="14"/>
        <v>0</v>
      </c>
      <c r="H58" s="11"/>
    </row>
    <row r="59" ht="15.75" customHeight="1">
      <c r="A59" s="7">
        <v>4.0</v>
      </c>
      <c r="B59" s="7" t="s">
        <v>52</v>
      </c>
      <c r="C59" s="15">
        <v>65.0</v>
      </c>
      <c r="D59" s="15"/>
      <c r="E59" s="7"/>
      <c r="F59" s="7">
        <v>0.0</v>
      </c>
      <c r="G59" s="11">
        <f t="shared" si="14"/>
        <v>0</v>
      </c>
      <c r="H59" s="11"/>
    </row>
    <row r="60" ht="15.75" customHeight="1">
      <c r="A60" s="7">
        <v>5.0</v>
      </c>
      <c r="B60" s="7" t="s">
        <v>53</v>
      </c>
      <c r="C60" s="15">
        <v>70.0</v>
      </c>
      <c r="D60" s="15"/>
      <c r="E60" s="7"/>
      <c r="F60" s="7">
        <v>0.0</v>
      </c>
      <c r="G60" s="11">
        <f t="shared" si="14"/>
        <v>0</v>
      </c>
      <c r="H60" s="11"/>
    </row>
    <row r="61" ht="15.75" customHeight="1">
      <c r="A61" s="7">
        <v>6.0</v>
      </c>
      <c r="B61" s="7" t="s">
        <v>54</v>
      </c>
      <c r="C61" s="15">
        <v>35.0</v>
      </c>
      <c r="D61" s="15"/>
      <c r="E61" s="7"/>
      <c r="F61" s="7">
        <v>0.0</v>
      </c>
      <c r="G61" s="11">
        <f t="shared" si="14"/>
        <v>0</v>
      </c>
      <c r="H61" s="11"/>
    </row>
    <row r="62" ht="15.75" customHeight="1">
      <c r="A62" s="7">
        <v>7.0</v>
      </c>
      <c r="B62" s="7" t="s">
        <v>55</v>
      </c>
      <c r="C62" s="19">
        <v>300.0</v>
      </c>
      <c r="D62" s="15"/>
      <c r="E62" s="7"/>
      <c r="F62" s="7">
        <v>0.0</v>
      </c>
      <c r="G62" s="11">
        <f t="shared" si="14"/>
        <v>0</v>
      </c>
      <c r="H62" s="11"/>
      <c r="I62" s="20" t="s">
        <v>56</v>
      </c>
    </row>
    <row r="63" ht="15.75" customHeight="1">
      <c r="A63" s="7">
        <v>8.0</v>
      </c>
      <c r="B63" s="7" t="s">
        <v>57</v>
      </c>
      <c r="C63" s="19">
        <v>250.0</v>
      </c>
      <c r="D63" s="15"/>
      <c r="E63" s="7"/>
      <c r="F63" s="7">
        <v>0.0</v>
      </c>
      <c r="G63" s="11">
        <f t="shared" si="14"/>
        <v>0</v>
      </c>
      <c r="H63" s="11"/>
      <c r="I63" s="20" t="s">
        <v>56</v>
      </c>
    </row>
    <row r="64" ht="15.75" customHeight="1">
      <c r="A64" s="7">
        <v>9.0</v>
      </c>
      <c r="B64" s="7" t="s">
        <v>58</v>
      </c>
      <c r="C64" s="19">
        <v>200.0</v>
      </c>
      <c r="D64" s="15"/>
      <c r="E64" s="7"/>
      <c r="F64" s="7">
        <v>0.0</v>
      </c>
      <c r="G64" s="11">
        <f t="shared" si="14"/>
        <v>0</v>
      </c>
      <c r="H64" s="11"/>
      <c r="I64" s="20" t="s">
        <v>59</v>
      </c>
    </row>
    <row r="65" ht="15.75" customHeight="1">
      <c r="A65" s="7">
        <v>10.0</v>
      </c>
      <c r="B65" s="7" t="s">
        <v>60</v>
      </c>
      <c r="C65" s="21">
        <v>2400.0</v>
      </c>
      <c r="D65" s="21"/>
      <c r="E65" s="7"/>
      <c r="F65" s="7">
        <v>0.0</v>
      </c>
      <c r="G65" s="11">
        <f t="shared" si="14"/>
        <v>0</v>
      </c>
      <c r="H65" s="17"/>
      <c r="I65" s="20" t="s">
        <v>61</v>
      </c>
    </row>
    <row r="66" ht="15.75" customHeight="1">
      <c r="A66" s="7">
        <v>11.0</v>
      </c>
      <c r="B66" s="7" t="s">
        <v>62</v>
      </c>
      <c r="C66" s="21">
        <v>98.0</v>
      </c>
      <c r="D66" s="21"/>
      <c r="E66" s="7"/>
      <c r="F66" s="7">
        <v>0.0</v>
      </c>
      <c r="G66" s="11">
        <f t="shared" si="14"/>
        <v>0</v>
      </c>
      <c r="H66" s="17"/>
      <c r="I66" s="20"/>
    </row>
    <row r="67" ht="15.75" customHeight="1">
      <c r="E67" s="7"/>
      <c r="F67" s="7" t="s">
        <v>33</v>
      </c>
      <c r="G67" s="17">
        <f>SUM(G56:G66)</f>
        <v>0</v>
      </c>
      <c r="H67" s="17"/>
    </row>
    <row r="68" ht="15.75" customHeight="1"/>
    <row r="69" ht="15.75" customHeight="1">
      <c r="A69" s="1" t="s">
        <v>63</v>
      </c>
      <c r="C69" s="11"/>
      <c r="D69" s="11"/>
      <c r="G69" s="11"/>
      <c r="H69" s="11"/>
    </row>
    <row r="70" ht="15.75" customHeight="1">
      <c r="A70" s="8" t="s">
        <v>6</v>
      </c>
      <c r="B70" s="8" t="s">
        <v>47</v>
      </c>
      <c r="C70" s="8" t="s">
        <v>48</v>
      </c>
      <c r="D70" s="8"/>
      <c r="E70" s="8"/>
      <c r="F70" s="8" t="s">
        <v>11</v>
      </c>
      <c r="G70" s="8" t="s">
        <v>12</v>
      </c>
      <c r="H70" s="8"/>
    </row>
    <row r="71" ht="15.75" customHeight="1">
      <c r="A71" s="7">
        <v>1.0</v>
      </c>
      <c r="B71" s="7" t="s">
        <v>64</v>
      </c>
      <c r="C71" s="22">
        <v>1000.0</v>
      </c>
      <c r="D71" s="22"/>
      <c r="E71" s="7"/>
      <c r="F71" s="16">
        <v>0.0</v>
      </c>
      <c r="G71" s="11">
        <f t="shared" ref="G71:G82" si="15">C71*F71</f>
        <v>0</v>
      </c>
      <c r="H71" s="11"/>
      <c r="I71" s="23" t="s">
        <v>65</v>
      </c>
    </row>
    <row r="72" ht="15.75" customHeight="1">
      <c r="A72" s="7">
        <v>2.0</v>
      </c>
      <c r="B72" s="7" t="s">
        <v>66</v>
      </c>
      <c r="C72" s="22">
        <v>1500.0</v>
      </c>
      <c r="D72" s="22"/>
      <c r="F72" s="16">
        <v>0.0</v>
      </c>
      <c r="G72" s="11">
        <f t="shared" si="15"/>
        <v>0</v>
      </c>
      <c r="I72" s="23" t="s">
        <v>67</v>
      </c>
    </row>
    <row r="73" ht="15.75" customHeight="1">
      <c r="A73" s="7">
        <v>3.0</v>
      </c>
      <c r="B73" s="7" t="s">
        <v>68</v>
      </c>
      <c r="C73" s="22">
        <v>2500.0</v>
      </c>
      <c r="D73" s="22"/>
      <c r="F73" s="16">
        <v>0.0</v>
      </c>
      <c r="G73" s="11">
        <f t="shared" si="15"/>
        <v>0</v>
      </c>
      <c r="I73" s="23" t="s">
        <v>69</v>
      </c>
    </row>
    <row r="74" ht="15.75" customHeight="1">
      <c r="A74" s="7">
        <v>4.0</v>
      </c>
      <c r="B74" s="7" t="s">
        <v>70</v>
      </c>
      <c r="C74" s="22">
        <v>3500.0</v>
      </c>
      <c r="D74" s="22"/>
      <c r="F74" s="16">
        <v>0.0</v>
      </c>
      <c r="G74" s="11">
        <f t="shared" si="15"/>
        <v>0</v>
      </c>
      <c r="I74" s="23" t="s">
        <v>71</v>
      </c>
    </row>
    <row r="75" ht="15.75" customHeight="1">
      <c r="A75" s="7">
        <v>5.0</v>
      </c>
      <c r="B75" s="14" t="s">
        <v>72</v>
      </c>
      <c r="C75" s="21">
        <v>450.0</v>
      </c>
      <c r="D75" s="21"/>
      <c r="E75" s="14"/>
      <c r="F75" s="16">
        <v>0.0</v>
      </c>
      <c r="G75" s="11">
        <f t="shared" si="15"/>
        <v>0</v>
      </c>
      <c r="H75" s="14"/>
      <c r="I75" s="20"/>
      <c r="J75" s="14"/>
    </row>
    <row r="76" ht="15.75" customHeight="1">
      <c r="A76" s="7">
        <v>6.0</v>
      </c>
      <c r="B76" s="14" t="s">
        <v>73</v>
      </c>
      <c r="C76" s="21">
        <v>450.0</v>
      </c>
      <c r="D76" s="21"/>
      <c r="E76" s="14"/>
      <c r="F76" s="16">
        <v>0.0</v>
      </c>
      <c r="G76" s="11">
        <f t="shared" si="15"/>
        <v>0</v>
      </c>
      <c r="H76" s="14"/>
      <c r="I76" s="20"/>
      <c r="J76" s="14"/>
    </row>
    <row r="77" ht="15.75" customHeight="1">
      <c r="A77" s="7">
        <v>7.0</v>
      </c>
      <c r="B77" s="14" t="s">
        <v>74</v>
      </c>
      <c r="C77" s="21">
        <v>350.0</v>
      </c>
      <c r="D77" s="21"/>
      <c r="E77" s="14"/>
      <c r="F77" s="16">
        <v>0.0</v>
      </c>
      <c r="G77" s="11">
        <f t="shared" si="15"/>
        <v>0</v>
      </c>
      <c r="H77" s="14"/>
      <c r="I77" s="20"/>
      <c r="J77" s="14"/>
    </row>
    <row r="78" ht="15.75" customHeight="1">
      <c r="A78" s="7">
        <v>8.0</v>
      </c>
      <c r="B78" s="14" t="s">
        <v>75</v>
      </c>
      <c r="C78" s="21">
        <v>250.0</v>
      </c>
      <c r="D78" s="21"/>
      <c r="E78" s="14"/>
      <c r="F78" s="16">
        <v>0.0</v>
      </c>
      <c r="G78" s="11">
        <f t="shared" si="15"/>
        <v>0</v>
      </c>
      <c r="H78" s="14"/>
      <c r="I78" s="20"/>
      <c r="J78" s="14"/>
    </row>
    <row r="79" ht="15.75" customHeight="1">
      <c r="A79" s="7">
        <v>11.0</v>
      </c>
      <c r="B79" s="14" t="s">
        <v>76</v>
      </c>
      <c r="C79" s="21">
        <v>85.0</v>
      </c>
      <c r="D79" s="21"/>
      <c r="E79" s="14"/>
      <c r="F79" s="16">
        <v>0.0</v>
      </c>
      <c r="G79" s="15">
        <f t="shared" si="15"/>
        <v>0</v>
      </c>
      <c r="H79" s="14"/>
      <c r="I79" s="20"/>
      <c r="J79" s="14"/>
    </row>
    <row r="80" ht="15.75" customHeight="1">
      <c r="A80" s="7">
        <v>12.0</v>
      </c>
      <c r="B80" s="14" t="s">
        <v>77</v>
      </c>
      <c r="C80" s="21">
        <v>85.0</v>
      </c>
      <c r="D80" s="21"/>
      <c r="E80" s="14"/>
      <c r="F80" s="16">
        <v>0.0</v>
      </c>
      <c r="G80" s="15">
        <f t="shared" si="15"/>
        <v>0</v>
      </c>
      <c r="H80" s="14"/>
      <c r="I80" s="20"/>
      <c r="J80" s="14"/>
    </row>
    <row r="81" ht="15.75" customHeight="1">
      <c r="A81" s="7">
        <v>13.0</v>
      </c>
      <c r="B81" s="14" t="s">
        <v>78</v>
      </c>
      <c r="C81" s="21">
        <v>600.0</v>
      </c>
      <c r="D81" s="21"/>
      <c r="E81" s="14"/>
      <c r="F81" s="16">
        <v>0.0</v>
      </c>
      <c r="G81" s="15">
        <f t="shared" si="15"/>
        <v>0</v>
      </c>
      <c r="H81" s="14"/>
      <c r="I81" s="20"/>
      <c r="J81" s="14"/>
    </row>
    <row r="82" ht="15.75" customHeight="1">
      <c r="A82" s="7">
        <v>14.0</v>
      </c>
      <c r="B82" s="14" t="s">
        <v>79</v>
      </c>
      <c r="C82" s="21">
        <v>1100.0</v>
      </c>
      <c r="D82" s="21"/>
      <c r="E82" s="14"/>
      <c r="F82" s="16">
        <v>0.0</v>
      </c>
      <c r="G82" s="15">
        <f t="shared" si="15"/>
        <v>0</v>
      </c>
      <c r="H82" s="14"/>
      <c r="I82" s="20" t="s">
        <v>80</v>
      </c>
      <c r="J82" s="14"/>
    </row>
    <row r="83" ht="15.75" customHeight="1">
      <c r="G83" s="17">
        <f>SUM(G71:G82)</f>
        <v>0</v>
      </c>
    </row>
    <row r="84" ht="15.75" customHeight="1"/>
    <row r="85" ht="15.75" customHeight="1"/>
    <row r="86" ht="15.75" customHeight="1">
      <c r="F86" s="1" t="s">
        <v>33</v>
      </c>
      <c r="G86" s="17">
        <f>G83+G67+G52+G41</f>
        <v>9730</v>
      </c>
    </row>
    <row r="87" ht="15.75" customHeight="1">
      <c r="F87" s="1"/>
      <c r="G87" s="24"/>
      <c r="I87" s="7"/>
    </row>
    <row r="88" ht="15.75" customHeight="1">
      <c r="F88" s="7" t="s">
        <v>81</v>
      </c>
      <c r="G88" s="22">
        <f>(50/100)*G86</f>
        <v>4865</v>
      </c>
    </row>
    <row r="89" ht="15.75" customHeight="1"/>
    <row r="90" ht="15.75" customHeight="1">
      <c r="B90" s="7" t="s">
        <v>82</v>
      </c>
    </row>
    <row r="91" ht="15.75" customHeight="1">
      <c r="B91" s="7" t="s">
        <v>83</v>
      </c>
    </row>
    <row r="92" ht="15.75" customHeight="1">
      <c r="B92" s="7" t="s">
        <v>84</v>
      </c>
    </row>
    <row r="93" ht="15.75" customHeight="1"/>
    <row r="94" ht="15.75" customHeight="1">
      <c r="B94" s="7" t="s">
        <v>85</v>
      </c>
    </row>
    <row r="95" ht="15.75" customHeight="1">
      <c r="B95" s="7" t="s">
        <v>86</v>
      </c>
    </row>
    <row r="96" ht="15.75" customHeight="1"/>
    <row r="97" ht="15.75" customHeight="1">
      <c r="B97" s="25" t="s">
        <v>87</v>
      </c>
    </row>
    <row r="98" ht="15.75" customHeight="1">
      <c r="B98" s="25" t="s">
        <v>88</v>
      </c>
    </row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dataValidations>
    <dataValidation type="list" allowBlank="1" showErrorMessage="1" sqref="F71:F78 F81:F82">
      <formula1>"0,1"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8.0"/>
  </cols>
  <sheetData>
    <row r="1" ht="15.7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5.75" customHeight="1">
      <c r="A2" s="26" t="s">
        <v>89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5.75" customHeight="1">
      <c r="A3" s="2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5.75" customHeight="1">
      <c r="A4" s="26" t="s">
        <v>90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5.75" customHeight="1">
      <c r="A5" s="27" t="s">
        <v>91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5.75" customHeight="1">
      <c r="A6" s="26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5.75" customHeight="1">
      <c r="A7" s="26" t="s">
        <v>92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5.75" customHeight="1">
      <c r="A8" s="28" t="s">
        <v>93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5.75" customHeight="1">
      <c r="A9" s="28" t="s">
        <v>94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5.75" customHeight="1">
      <c r="A10" s="28" t="s">
        <v>95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5.75" customHeight="1">
      <c r="A11" s="28" t="s">
        <v>96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5.75" customHeight="1">
      <c r="A12" s="28" t="s">
        <v>97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5.75" customHeight="1">
      <c r="A13" s="28" t="s">
        <v>98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5.75" customHeight="1">
      <c r="A14" s="28" t="s">
        <v>99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5.75" customHeight="1">
      <c r="A15" s="28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5.75" customHeight="1">
      <c r="A16" s="28" t="s">
        <v>100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5.75" customHeight="1">
      <c r="A17" s="28" t="s">
        <v>101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5.75" customHeight="1">
      <c r="A18" s="28" t="s">
        <v>95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5.75" customHeight="1">
      <c r="A19" s="28" t="s">
        <v>96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5.75" customHeight="1">
      <c r="A20" s="28" t="s">
        <v>97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>
      <c r="A21" s="28" t="s">
        <v>98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5.75" customHeight="1">
      <c r="A22" s="28" t="s">
        <v>99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5.75" customHeight="1">
      <c r="A23" s="28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5.75" customHeight="1">
      <c r="A24" s="28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5.75" customHeight="1">
      <c r="A25" s="28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5.75" customHeight="1">
      <c r="A26" s="28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5.75" customHeight="1">
      <c r="A27" s="28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5.75" customHeight="1">
      <c r="A28" s="28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5.75" customHeight="1">
      <c r="A29" s="28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5.75" customHeight="1">
      <c r="A30" s="28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5.75" customHeight="1">
      <c r="A31" s="28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5.75" customHeight="1">
      <c r="A32" s="28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5.75" customHeight="1">
      <c r="A33" s="28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5.75" customHeight="1">
      <c r="A34" s="28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5.75" customHeight="1">
      <c r="A35" s="28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5.75" customHeight="1">
      <c r="A36" s="28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5.75" customHeight="1">
      <c r="A37" s="28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5.75" customHeight="1">
      <c r="A38" s="28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5.75" customHeight="1">
      <c r="A39" s="28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5.75" customHeight="1">
      <c r="A40" s="28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5.75" customHeight="1">
      <c r="A41" s="28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5.75" customHeight="1">
      <c r="A42" s="28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5.75" customHeight="1">
      <c r="A43" s="28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5.75" customHeight="1">
      <c r="A44" s="28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5.75" customHeight="1">
      <c r="A45" s="28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5.75" customHeight="1">
      <c r="A46" s="28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5.75" customHeight="1">
      <c r="A47" s="28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5.75" customHeight="1">
      <c r="A48" s="28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5.75" customHeight="1">
      <c r="A49" s="28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5.75" customHeight="1">
      <c r="A50" s="28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5.75" customHeight="1">
      <c r="A51" s="28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5.75" customHeight="1">
      <c r="A52" s="28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5.75" customHeight="1">
      <c r="A53" s="28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5.75" customHeight="1">
      <c r="A54" s="28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75" customHeight="1">
      <c r="A55" s="28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75" customHeight="1">
      <c r="A56" s="28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75" customHeight="1">
      <c r="A57" s="28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75" customHeight="1">
      <c r="A58" s="28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75" customHeight="1">
      <c r="A59" s="28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75" customHeight="1">
      <c r="A60" s="28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75" customHeight="1">
      <c r="A61" s="28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75" customHeight="1">
      <c r="A62" s="28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75" customHeight="1">
      <c r="A63" s="28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75" customHeight="1">
      <c r="A64" s="28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75" customHeight="1">
      <c r="A65" s="28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75" customHeight="1">
      <c r="A66" s="28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75" customHeight="1">
      <c r="A67" s="28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>
      <c r="A68" s="29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>
      <c r="A69" s="28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>
      <c r="A70" s="28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>
      <c r="A71" s="28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>
      <c r="A72" s="28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>
      <c r="A73" s="28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>
      <c r="A74" s="28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>
      <c r="A75" s="28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>
      <c r="A76" s="28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>
      <c r="A77" s="28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>
      <c r="A78" s="28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>
      <c r="A79" s="28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>
      <c r="A80" s="28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>
      <c r="A81" s="28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>
      <c r="A82" s="28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>
      <c r="A83" s="28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>
      <c r="A84" s="28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>
      <c r="A85" s="28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>
      <c r="A86" s="28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>
      <c r="A87" s="28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>
      <c r="A88" s="28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>
      <c r="A89" s="28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30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30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30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30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hyperlinks>
    <hyperlink r:id="rId1" ref="A5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sheetData>
    <row r="1" ht="15.75" customHeight="1">
      <c r="A1" s="31" t="s">
        <v>102</v>
      </c>
    </row>
    <row r="2" ht="15.75" customHeight="1">
      <c r="A2" s="14"/>
    </row>
    <row r="3" ht="15.75" customHeight="1">
      <c r="A3" s="30" t="s">
        <v>103</v>
      </c>
    </row>
    <row r="4" ht="15.75" customHeight="1">
      <c r="A4" s="14"/>
    </row>
    <row r="5" ht="15.75" customHeight="1">
      <c r="A5" s="14" t="s">
        <v>104</v>
      </c>
    </row>
    <row r="6" ht="15.75" customHeight="1">
      <c r="A6" s="14" t="s">
        <v>105</v>
      </c>
    </row>
    <row r="7" ht="15.75" customHeight="1">
      <c r="A7" s="14"/>
    </row>
    <row r="8" ht="15.75" customHeight="1">
      <c r="A8" s="14" t="s">
        <v>106</v>
      </c>
    </row>
    <row r="9" ht="15.75" customHeight="1">
      <c r="A9" s="14" t="s">
        <v>107</v>
      </c>
    </row>
    <row r="10" ht="15.75" customHeight="1">
      <c r="A10" s="14"/>
    </row>
    <row r="11" ht="15.75" customHeight="1">
      <c r="A11" s="14" t="s">
        <v>108</v>
      </c>
    </row>
    <row r="12" ht="15.75" customHeight="1">
      <c r="A12" s="14" t="s">
        <v>105</v>
      </c>
    </row>
    <row r="13" ht="15.75" customHeight="1">
      <c r="A13" s="14"/>
    </row>
    <row r="14" ht="15.75" customHeight="1">
      <c r="A14" s="30" t="s">
        <v>109</v>
      </c>
    </row>
    <row r="15" ht="15.75" customHeight="1">
      <c r="A15" s="14"/>
    </row>
    <row r="16" ht="15.75" customHeight="1">
      <c r="A16" s="14" t="s">
        <v>110</v>
      </c>
    </row>
    <row r="17" ht="15.75" customHeight="1">
      <c r="A17" s="14" t="s">
        <v>111</v>
      </c>
    </row>
    <row r="18" ht="15.75" customHeight="1">
      <c r="A18" s="14"/>
    </row>
    <row r="19" ht="15.75" customHeight="1">
      <c r="A19" s="14" t="s">
        <v>112</v>
      </c>
    </row>
    <row r="20" ht="15.75" customHeight="1">
      <c r="A20" s="14" t="s">
        <v>113</v>
      </c>
    </row>
    <row r="21" ht="15.75" customHeight="1">
      <c r="A21" s="14"/>
    </row>
    <row r="22" ht="15.75" customHeight="1">
      <c r="A22" s="14" t="s">
        <v>114</v>
      </c>
    </row>
    <row r="23" ht="15.75" customHeight="1">
      <c r="A23" s="14" t="s">
        <v>113</v>
      </c>
    </row>
    <row r="24" ht="15.75" customHeight="1">
      <c r="A24" s="14"/>
    </row>
    <row r="25" ht="15.75" customHeight="1">
      <c r="A25" s="14" t="s">
        <v>115</v>
      </c>
    </row>
    <row r="26" ht="15.75" customHeight="1">
      <c r="A26" s="14" t="s">
        <v>116</v>
      </c>
    </row>
    <row r="27" ht="15.75" customHeight="1">
      <c r="A27" s="14"/>
    </row>
    <row r="28" ht="15.75" customHeight="1">
      <c r="A28" s="30" t="s">
        <v>117</v>
      </c>
    </row>
    <row r="29" ht="15.75" customHeight="1">
      <c r="A29" s="14"/>
    </row>
    <row r="30" ht="15.75" customHeight="1">
      <c r="A30" s="14" t="s">
        <v>118</v>
      </c>
    </row>
    <row r="31" ht="15.75" customHeight="1">
      <c r="A31" s="14"/>
    </row>
    <row r="32" ht="15.75" customHeight="1">
      <c r="A32" s="14"/>
    </row>
    <row r="33" ht="15.75" customHeight="1">
      <c r="A33" s="14"/>
    </row>
    <row r="34" ht="15.75" customHeight="1">
      <c r="A34" s="14"/>
    </row>
    <row r="35" ht="15.75" customHeight="1">
      <c r="A35" s="14"/>
    </row>
    <row r="36" ht="15.75" customHeight="1">
      <c r="A36" s="14"/>
    </row>
    <row r="37" ht="15.75" customHeight="1">
      <c r="A37" s="14"/>
    </row>
    <row r="38" ht="15.75" customHeight="1">
      <c r="A38" s="14"/>
    </row>
    <row r="39" ht="15.75" customHeight="1">
      <c r="A39" s="14"/>
    </row>
    <row r="40" ht="15.75" customHeight="1">
      <c r="A40" s="14"/>
    </row>
    <row r="41" ht="15.75" customHeight="1">
      <c r="A41" s="14"/>
    </row>
    <row r="42" ht="15.75" customHeight="1">
      <c r="A42" s="14"/>
    </row>
    <row r="43" ht="15.75" customHeight="1">
      <c r="A43" s="14"/>
    </row>
    <row r="44" ht="15.75" customHeight="1">
      <c r="A44" s="14"/>
    </row>
    <row r="45" ht="15.75" customHeight="1">
      <c r="A45" s="14"/>
    </row>
    <row r="46" ht="15.75" customHeight="1">
      <c r="A46" s="14"/>
    </row>
    <row r="47" ht="15.75" customHeight="1">
      <c r="A47" s="14"/>
    </row>
    <row r="48" ht="15.75" customHeight="1">
      <c r="A48" s="14"/>
    </row>
    <row r="49" ht="15.75" customHeight="1">
      <c r="A49" s="14"/>
    </row>
    <row r="50" ht="15.75" customHeight="1">
      <c r="A50" s="14"/>
    </row>
    <row r="51" ht="15.75" customHeight="1">
      <c r="A51" s="14"/>
    </row>
    <row r="52" ht="15.75" customHeight="1">
      <c r="A52" s="14"/>
    </row>
    <row r="53" ht="15.75" customHeight="1">
      <c r="A53" s="14"/>
    </row>
    <row r="54" ht="15.75" customHeight="1">
      <c r="A54" s="14"/>
    </row>
    <row r="55" ht="15.75" customHeight="1">
      <c r="A55" s="14"/>
    </row>
    <row r="56" ht="15.75" customHeight="1">
      <c r="A56" s="14"/>
    </row>
    <row r="57" ht="15.75" customHeight="1">
      <c r="A57" s="14"/>
    </row>
    <row r="58" ht="15.75" customHeight="1">
      <c r="A58" s="14"/>
    </row>
    <row r="59" ht="15.75" customHeight="1">
      <c r="A59" s="14"/>
    </row>
    <row r="60" ht="15.75" customHeight="1">
      <c r="A60" s="14"/>
    </row>
    <row r="61" ht="15.75" customHeight="1">
      <c r="A61" s="14"/>
    </row>
    <row r="62" ht="15.75" customHeight="1">
      <c r="A62" s="14"/>
    </row>
    <row r="63" ht="15.75" customHeight="1">
      <c r="A63" s="14"/>
    </row>
    <row r="64" ht="15.75" customHeight="1">
      <c r="A64" s="14"/>
    </row>
    <row r="65" ht="15.75" customHeight="1">
      <c r="A65" s="14"/>
    </row>
    <row r="66" ht="15.75" customHeight="1">
      <c r="A66" s="14"/>
    </row>
    <row r="67" ht="15.75" customHeight="1">
      <c r="A67" s="14"/>
    </row>
    <row r="68" ht="15.75" customHeight="1">
      <c r="A68" s="14"/>
    </row>
    <row r="69" ht="15.75" customHeight="1">
      <c r="A69" s="14"/>
    </row>
    <row r="70" ht="15.75" customHeight="1">
      <c r="A70" s="14"/>
    </row>
    <row r="71" ht="15.75" customHeight="1">
      <c r="A71" s="14"/>
    </row>
    <row r="72" ht="15.75" customHeight="1">
      <c r="A72" s="14"/>
    </row>
    <row r="73" ht="15.75" customHeight="1">
      <c r="A73" s="14"/>
    </row>
    <row r="74" ht="15.75" customHeight="1">
      <c r="A74" s="14"/>
    </row>
    <row r="75" ht="15.75" customHeight="1">
      <c r="A75" s="14"/>
    </row>
    <row r="76" ht="15.75" customHeight="1">
      <c r="A76" s="14"/>
    </row>
    <row r="77" ht="15.75" customHeight="1">
      <c r="A77" s="14"/>
    </row>
    <row r="78" ht="15.75" customHeight="1">
      <c r="A78" s="14"/>
    </row>
    <row r="79" ht="15.75" customHeight="1">
      <c r="A79" s="14"/>
    </row>
    <row r="80" ht="15.75" customHeight="1">
      <c r="A80" s="14"/>
    </row>
    <row r="81" ht="15.75" customHeight="1">
      <c r="A81" s="14"/>
    </row>
    <row r="82" ht="15.75" customHeight="1">
      <c r="A82" s="14"/>
    </row>
    <row r="83" ht="15.75" customHeight="1">
      <c r="A83" s="14"/>
    </row>
    <row r="84" ht="15.75" customHeight="1">
      <c r="A84" s="14"/>
    </row>
    <row r="85" ht="15.75" customHeight="1">
      <c r="A85" s="14"/>
    </row>
    <row r="86" ht="15.75" customHeight="1">
      <c r="A86" s="14"/>
    </row>
    <row r="87" ht="15.75" customHeight="1">
      <c r="A87" s="14"/>
    </row>
    <row r="88" ht="15.75" customHeight="1">
      <c r="A88" s="14"/>
    </row>
    <row r="89" ht="15.75" customHeight="1">
      <c r="A89" s="14"/>
    </row>
    <row r="90" ht="15.75" customHeight="1">
      <c r="A90" s="14"/>
    </row>
    <row r="91" ht="15.75" customHeight="1">
      <c r="A91" s="14"/>
    </row>
    <row r="92" ht="15.75" customHeight="1">
      <c r="A92" s="14"/>
    </row>
    <row r="93" ht="15.75" customHeight="1">
      <c r="A93" s="14"/>
    </row>
    <row r="94" ht="15.75" customHeight="1">
      <c r="A94" s="14"/>
    </row>
    <row r="95" ht="15.75" customHeight="1">
      <c r="A95" s="14"/>
    </row>
    <row r="96" ht="15.75" customHeight="1">
      <c r="A96" s="14"/>
    </row>
    <row r="97" ht="15.75" customHeight="1">
      <c r="A97" s="14"/>
    </row>
    <row r="98" ht="15.75" customHeight="1">
      <c r="A98" s="14"/>
    </row>
    <row r="99" ht="15.75" customHeight="1">
      <c r="A99" s="14"/>
    </row>
    <row r="100" ht="15.75" customHeight="1">
      <c r="A100" s="14"/>
    </row>
    <row r="101" ht="15.75" customHeight="1">
      <c r="A101" s="14"/>
    </row>
    <row r="102" ht="15.75" customHeight="1">
      <c r="A102" s="14"/>
    </row>
    <row r="103" ht="15.75" customHeight="1">
      <c r="A103" s="14"/>
    </row>
    <row r="104" ht="15.75" customHeight="1">
      <c r="A104" s="14"/>
    </row>
    <row r="105" ht="15.75" customHeight="1">
      <c r="A105" s="14"/>
    </row>
    <row r="106" ht="15.75" customHeight="1">
      <c r="A106" s="14"/>
    </row>
    <row r="107" ht="15.75" customHeight="1">
      <c r="A107" s="14"/>
    </row>
    <row r="108" ht="15.75" customHeight="1">
      <c r="A108" s="14"/>
    </row>
    <row r="109" ht="15.75" customHeight="1">
      <c r="A109" s="14"/>
    </row>
    <row r="110" ht="15.75" customHeight="1">
      <c r="A110" s="14"/>
    </row>
    <row r="111" ht="15.75" customHeight="1">
      <c r="A111" s="14"/>
    </row>
    <row r="112" ht="15.75" customHeight="1">
      <c r="A112" s="14"/>
    </row>
    <row r="113" ht="15.75" customHeight="1">
      <c r="A113" s="14"/>
    </row>
    <row r="114" ht="15.75" customHeight="1">
      <c r="A114" s="14"/>
    </row>
    <row r="115" ht="15.75" customHeight="1">
      <c r="A115" s="14"/>
    </row>
    <row r="116" ht="15.75" customHeight="1">
      <c r="A116" s="14"/>
    </row>
    <row r="117" ht="15.75" customHeight="1">
      <c r="A117" s="14"/>
    </row>
    <row r="118" ht="15.75" customHeight="1">
      <c r="A118" s="14"/>
    </row>
    <row r="119" ht="15.75" customHeight="1">
      <c r="A119" s="14"/>
    </row>
    <row r="120" ht="15.75" customHeight="1">
      <c r="A120" s="14"/>
    </row>
    <row r="121" ht="15.75" customHeight="1">
      <c r="A121" s="14"/>
    </row>
    <row r="122" ht="15.75" customHeight="1">
      <c r="A122" s="14"/>
    </row>
    <row r="123" ht="15.75" customHeight="1">
      <c r="A123" s="14"/>
    </row>
    <row r="124" ht="15.75" customHeight="1">
      <c r="A124" s="14"/>
    </row>
    <row r="125" ht="15.75" customHeight="1">
      <c r="A125" s="14"/>
    </row>
    <row r="126" ht="15.75" customHeight="1">
      <c r="A126" s="14"/>
    </row>
    <row r="127" ht="15.75" customHeight="1">
      <c r="A127" s="14"/>
    </row>
    <row r="128" ht="15.75" customHeight="1">
      <c r="A128" s="14"/>
    </row>
    <row r="129" ht="15.75" customHeight="1">
      <c r="A129" s="14"/>
    </row>
    <row r="130" ht="15.75" customHeight="1">
      <c r="A130" s="14"/>
    </row>
    <row r="131" ht="15.75" customHeight="1">
      <c r="A131" s="14"/>
    </row>
    <row r="132" ht="15.75" customHeight="1">
      <c r="A132" s="14"/>
    </row>
    <row r="133" ht="15.75" customHeight="1">
      <c r="A133" s="14"/>
    </row>
    <row r="134" ht="15.75" customHeight="1">
      <c r="A134" s="14"/>
    </row>
    <row r="135" ht="15.75" customHeight="1">
      <c r="A135" s="14"/>
    </row>
    <row r="136" ht="15.75" customHeight="1">
      <c r="A136" s="14"/>
    </row>
    <row r="137" ht="15.75" customHeight="1">
      <c r="A137" s="14"/>
    </row>
    <row r="138" ht="15.75" customHeight="1">
      <c r="A138" s="14"/>
    </row>
    <row r="139" ht="15.75" customHeight="1">
      <c r="A139" s="14"/>
    </row>
    <row r="140" ht="15.75" customHeight="1">
      <c r="A140" s="14"/>
    </row>
    <row r="141" ht="15.75" customHeight="1">
      <c r="A141" s="14"/>
    </row>
    <row r="142" ht="15.75" customHeight="1">
      <c r="A142" s="14"/>
    </row>
    <row r="143" ht="15.75" customHeight="1">
      <c r="A143" s="14"/>
    </row>
    <row r="144" ht="15.75" customHeight="1">
      <c r="A144" s="14"/>
    </row>
    <row r="145" ht="15.75" customHeight="1">
      <c r="A145" s="14"/>
    </row>
    <row r="146" ht="15.75" customHeight="1">
      <c r="A146" s="14"/>
    </row>
    <row r="147" ht="15.75" customHeight="1">
      <c r="A147" s="14"/>
    </row>
    <row r="148" ht="15.75" customHeight="1">
      <c r="A148" s="14"/>
    </row>
    <row r="149" ht="15.75" customHeight="1">
      <c r="A149" s="14"/>
    </row>
    <row r="150" ht="15.75" customHeight="1">
      <c r="A150" s="14"/>
    </row>
    <row r="151" ht="15.75" customHeight="1">
      <c r="A151" s="14"/>
    </row>
    <row r="152" ht="15.75" customHeight="1">
      <c r="A152" s="14"/>
    </row>
    <row r="153" ht="15.75" customHeight="1">
      <c r="A153" s="14"/>
    </row>
    <row r="154" ht="15.75" customHeight="1">
      <c r="A154" s="14"/>
    </row>
    <row r="155" ht="15.75" customHeight="1">
      <c r="A155" s="14"/>
    </row>
    <row r="156" ht="15.75" customHeight="1">
      <c r="A156" s="14"/>
    </row>
    <row r="157" ht="15.75" customHeight="1">
      <c r="A157" s="14"/>
    </row>
    <row r="158" ht="15.75" customHeight="1">
      <c r="A158" s="14"/>
    </row>
    <row r="159" ht="15.75" customHeight="1">
      <c r="A159" s="14"/>
    </row>
    <row r="160" ht="15.75" customHeight="1">
      <c r="A160" s="14"/>
    </row>
    <row r="161" ht="15.75" customHeight="1">
      <c r="A161" s="14"/>
    </row>
    <row r="162" ht="15.75" customHeight="1">
      <c r="A162" s="14"/>
    </row>
    <row r="163" ht="15.75" customHeight="1">
      <c r="A163" s="14"/>
    </row>
    <row r="164" ht="15.75" customHeight="1">
      <c r="A164" s="14"/>
    </row>
    <row r="165" ht="15.75" customHeight="1">
      <c r="A165" s="14"/>
    </row>
    <row r="166" ht="15.75" customHeight="1">
      <c r="A166" s="14"/>
    </row>
    <row r="167" ht="15.75" customHeight="1">
      <c r="A167" s="14"/>
    </row>
    <row r="168" ht="15.75" customHeight="1">
      <c r="A168" s="14"/>
    </row>
    <row r="169" ht="15.75" customHeight="1">
      <c r="A169" s="14"/>
    </row>
    <row r="170" ht="15.75" customHeight="1">
      <c r="A170" s="14"/>
    </row>
    <row r="171" ht="15.75" customHeight="1">
      <c r="A171" s="14"/>
    </row>
    <row r="172" ht="15.75" customHeight="1">
      <c r="A172" s="14"/>
    </row>
    <row r="173" ht="15.75" customHeight="1">
      <c r="A173" s="14"/>
    </row>
    <row r="174" ht="15.75" customHeight="1">
      <c r="A174" s="14"/>
    </row>
    <row r="175" ht="15.75" customHeight="1">
      <c r="A175" s="14"/>
    </row>
    <row r="176" ht="15.75" customHeight="1">
      <c r="A176" s="14"/>
    </row>
    <row r="177" ht="15.75" customHeight="1">
      <c r="A177" s="14"/>
    </row>
    <row r="178" ht="15.75" customHeight="1">
      <c r="A178" s="14"/>
    </row>
    <row r="179" ht="15.75" customHeight="1">
      <c r="A179" s="14"/>
    </row>
    <row r="180" ht="15.75" customHeight="1">
      <c r="A180" s="14"/>
    </row>
    <row r="181" ht="15.75" customHeight="1">
      <c r="A181" s="14"/>
    </row>
    <row r="182" ht="15.75" customHeight="1">
      <c r="A182" s="14"/>
    </row>
    <row r="183" ht="15.75" customHeight="1">
      <c r="A183" s="14"/>
    </row>
    <row r="184" ht="15.75" customHeight="1">
      <c r="A184" s="14"/>
    </row>
    <row r="185" ht="15.75" customHeight="1">
      <c r="A185" s="14"/>
    </row>
    <row r="186" ht="15.75" customHeight="1">
      <c r="A186" s="14"/>
    </row>
    <row r="187" ht="15.75" customHeight="1">
      <c r="A187" s="14"/>
    </row>
    <row r="188" ht="15.75" customHeight="1">
      <c r="A188" s="14"/>
    </row>
    <row r="189" ht="15.75" customHeight="1">
      <c r="A189" s="14"/>
    </row>
    <row r="190" ht="15.75" customHeight="1">
      <c r="A190" s="14"/>
    </row>
    <row r="191" ht="15.75" customHeight="1">
      <c r="A191" s="14"/>
    </row>
    <row r="192" ht="15.75" customHeight="1">
      <c r="A192" s="14"/>
    </row>
    <row r="193" ht="15.75" customHeight="1">
      <c r="A193" s="14"/>
    </row>
    <row r="194" ht="15.75" customHeight="1">
      <c r="A194" s="14"/>
    </row>
    <row r="195" ht="15.75" customHeight="1">
      <c r="A195" s="14"/>
    </row>
    <row r="196" ht="15.75" customHeight="1">
      <c r="A196" s="14"/>
    </row>
    <row r="197" ht="15.75" customHeight="1">
      <c r="A197" s="14"/>
    </row>
    <row r="198" ht="15.75" customHeight="1">
      <c r="A198" s="14"/>
    </row>
    <row r="199" ht="15.75" customHeight="1">
      <c r="A199" s="14"/>
    </row>
    <row r="200" ht="15.75" customHeight="1">
      <c r="A200" s="14"/>
    </row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"/>
    </row>
    <row r="2">
      <c r="A2" s="32" t="s">
        <v>119</v>
      </c>
    </row>
    <row r="3">
      <c r="A3" s="1"/>
    </row>
    <row r="4">
      <c r="A4" s="1" t="s">
        <v>120</v>
      </c>
    </row>
    <row r="6">
      <c r="A6" s="7" t="s">
        <v>121</v>
      </c>
    </row>
    <row r="7">
      <c r="A7" s="7" t="s">
        <v>122</v>
      </c>
    </row>
    <row r="8">
      <c r="A8" s="7" t="s">
        <v>123</v>
      </c>
    </row>
    <row r="9">
      <c r="A9" s="7" t="s">
        <v>124</v>
      </c>
    </row>
    <row r="10">
      <c r="A10" s="7" t="s">
        <v>125</v>
      </c>
    </row>
    <row r="11">
      <c r="A11" s="7" t="s">
        <v>126</v>
      </c>
    </row>
    <row r="12">
      <c r="A12" s="7" t="s">
        <v>127</v>
      </c>
    </row>
    <row r="13">
      <c r="A13" s="7" t="s">
        <v>128</v>
      </c>
    </row>
    <row r="14">
      <c r="A14" s="7" t="s">
        <v>129</v>
      </c>
    </row>
    <row r="17">
      <c r="A17" s="1" t="s">
        <v>130</v>
      </c>
    </row>
    <row r="19">
      <c r="A19" s="7" t="s">
        <v>121</v>
      </c>
    </row>
    <row r="20">
      <c r="A20" s="7" t="s">
        <v>122</v>
      </c>
    </row>
    <row r="21">
      <c r="A21" s="7" t="s">
        <v>123</v>
      </c>
    </row>
    <row r="22">
      <c r="A22" s="7" t="s">
        <v>131</v>
      </c>
    </row>
    <row r="23">
      <c r="A23" s="7" t="s">
        <v>132</v>
      </c>
    </row>
    <row r="24">
      <c r="A24" s="7" t="s">
        <v>133</v>
      </c>
    </row>
    <row r="25">
      <c r="A25" s="7" t="s">
        <v>134</v>
      </c>
    </row>
    <row r="26">
      <c r="A26" s="7" t="s">
        <v>135</v>
      </c>
    </row>
    <row r="27">
      <c r="A27" s="7" t="s">
        <v>136</v>
      </c>
    </row>
    <row r="28">
      <c r="A28" s="7" t="s">
        <v>137</v>
      </c>
    </row>
    <row r="30">
      <c r="A30" s="7" t="s">
        <v>138</v>
      </c>
    </row>
  </sheetData>
  <drawing r:id="rId1"/>
</worksheet>
</file>